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285" windowWidth="14805" windowHeight="7830" firstSheet="5" activeTab="12"/>
  </bookViews>
  <sheets>
    <sheet name="общая" sheetId="1" r:id="rId1"/>
    <sheet name="Бочкина 14А" sheetId="5" r:id="rId2"/>
    <sheet name="Школьная 14" sheetId="6" r:id="rId3"/>
    <sheet name="Чкалова 37Б" sheetId="7" r:id="rId4"/>
    <sheet name="Корчагина 1" sheetId="8" r:id="rId5"/>
    <sheet name="Корчагина 4" sheetId="9" r:id="rId6"/>
    <sheet name="Корчагина 7" sheetId="10" r:id="rId7"/>
    <sheet name="ДПР 1" sheetId="11" r:id="rId8"/>
    <sheet name="ДПР 2" sheetId="12" r:id="rId9"/>
    <sheet name="ДПР 3" sheetId="13" r:id="rId10"/>
    <sheet name="Гаражная 1" sheetId="14" r:id="rId11"/>
    <sheet name="Студенческий" sheetId="15" r:id="rId12"/>
    <sheet name="Лист12" sheetId="16" r:id="rId13"/>
    <sheet name="Лист13" sheetId="17" r:id="rId14"/>
  </sheets>
  <calcPr calcId="114210"/>
</workbook>
</file>

<file path=xl/calcChain.xml><?xml version="1.0" encoding="utf-8"?>
<calcChain xmlns="http://schemas.openxmlformats.org/spreadsheetml/2006/main">
  <c r="F38" i="15"/>
  <c r="C12"/>
  <c r="C38"/>
  <c r="E12"/>
  <c r="E38"/>
  <c r="D12"/>
  <c r="D38"/>
  <c r="F12" i="14"/>
  <c r="F47"/>
  <c r="E12"/>
  <c r="E47"/>
  <c r="D12"/>
  <c r="D47"/>
  <c r="C12"/>
  <c r="C47"/>
  <c r="C12" i="13"/>
  <c r="C12" i="12"/>
  <c r="C16" i="11"/>
  <c r="F10" i="10"/>
  <c r="F44"/>
  <c r="E10"/>
  <c r="D10"/>
  <c r="D44"/>
  <c r="C10"/>
  <c r="C44"/>
  <c r="F10" i="9"/>
  <c r="F44"/>
  <c r="E10"/>
  <c r="D10"/>
  <c r="D44"/>
  <c r="C10"/>
  <c r="C44"/>
  <c r="F10" i="8"/>
  <c r="F44"/>
  <c r="E10"/>
  <c r="D10"/>
  <c r="D44"/>
  <c r="C10"/>
  <c r="C44"/>
  <c r="F12" i="7"/>
  <c r="F70"/>
  <c r="E53"/>
  <c r="E12"/>
  <c r="C53"/>
  <c r="D12"/>
  <c r="D70"/>
  <c r="C12"/>
  <c r="C70"/>
  <c r="E12" i="6"/>
  <c r="E74"/>
  <c r="D12"/>
  <c r="D74"/>
  <c r="F12"/>
  <c r="F74"/>
  <c r="C12"/>
  <c r="C74"/>
  <c r="G72" i="5"/>
  <c r="E12"/>
  <c r="E72"/>
  <c r="C67"/>
  <c r="C60"/>
  <c r="D52"/>
  <c r="D12"/>
  <c r="C52"/>
  <c r="C40"/>
  <c r="C12"/>
  <c r="C72"/>
  <c r="F12"/>
  <c r="E44" i="10"/>
  <c r="E44" i="9"/>
  <c r="E44" i="8"/>
  <c r="E70" i="7"/>
  <c r="F72" i="5"/>
</calcChain>
</file>

<file path=xl/sharedStrings.xml><?xml version="1.0" encoding="utf-8"?>
<sst xmlns="http://schemas.openxmlformats.org/spreadsheetml/2006/main" count="766" uniqueCount="174">
  <si>
    <t>№</t>
  </si>
  <si>
    <t>Адрес многоквартирного дома</t>
  </si>
  <si>
    <t>Жилищнай услуга в 2015 г.</t>
  </si>
  <si>
    <t>Содержание и ремонт жилого фонда,  руб/м²</t>
  </si>
  <si>
    <r>
      <t>Найм, руб/м</t>
    </r>
    <r>
      <rPr>
        <sz val="12"/>
        <color indexed="8"/>
        <rFont val="Calibri"/>
        <family val="2"/>
        <charset val="204"/>
      </rPr>
      <t>²</t>
    </r>
  </si>
  <si>
    <t>ООО "Паритет"</t>
  </si>
  <si>
    <t>Ул. Бочкина, д. 14 А</t>
  </si>
  <si>
    <t>Ул. Чкалова , д. 37 б с 82-117 кв</t>
  </si>
  <si>
    <t>-</t>
  </si>
  <si>
    <t>Ул. Чкалова , д. 37 б с 118-162 кв</t>
  </si>
  <si>
    <t>Ул. Школьная, д. 14</t>
  </si>
  <si>
    <t>Ул. Школьная, д. 14. Комплексный центр</t>
  </si>
  <si>
    <t>Пр. Студенческий, д. 70</t>
  </si>
  <si>
    <t>С. Овсянка, ул. Корчагина, д. 1</t>
  </si>
  <si>
    <t>С. Овсянка, ул. Корчагина, д. 4</t>
  </si>
  <si>
    <t>С. Овсянка, ул. ДРП, д. 1</t>
  </si>
  <si>
    <t>С. Овсянка, ул. ДРП, д. 2</t>
  </si>
  <si>
    <t>С. Овсянка, ул. ДРП, д. 3</t>
  </si>
  <si>
    <t>П. Усть-Мана, ул. Гаражная, д. 1</t>
  </si>
  <si>
    <t>П. Слизнево, ул. Малая-Слизнево, д. 20</t>
  </si>
  <si>
    <t>П. Слизнево, ул. Большое Слизнево, д. 23</t>
  </si>
  <si>
    <t>П. Слизнево, ул. Нагорная, д. 4 а</t>
  </si>
  <si>
    <t xml:space="preserve">Перечень </t>
  </si>
  <si>
    <t xml:space="preserve">обязательных работ и услуг по содержанию  общего </t>
  </si>
  <si>
    <t>имущества собственников помещений в многоквартирном доме,</t>
  </si>
  <si>
    <t>являющегося объектом конкурса</t>
  </si>
  <si>
    <t>Адрес  г. Дивногорск ул.Бочкина 14а</t>
  </si>
  <si>
    <t>Общая площадь  - 1045,1 кв.м.</t>
  </si>
  <si>
    <t>Санитарное содержание мест общего пользования -  227,6 кв.м.</t>
  </si>
  <si>
    <t>Обслуживание придомовой территории - 744 кв.м.</t>
  </si>
  <si>
    <t>для конкурса</t>
  </si>
  <si>
    <t>Наименование работ/услуг</t>
  </si>
  <si>
    <t>Периодичность работ</t>
  </si>
  <si>
    <t>Принято жильцами руб./м² в месяц</t>
  </si>
  <si>
    <t>В договоре руб./м² в месяц</t>
  </si>
  <si>
    <r>
      <t>Руб./м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</si>
  <si>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паритет</t>
  </si>
  <si>
    <t>мупэс</t>
  </si>
  <si>
    <t>Другие организации</t>
  </si>
  <si>
    <t xml:space="preserve"> ТЕХНИЧЕСКОЕ ОБСЛУЖИВАНИЕ И ТЕКУЩИЙ РЕМОНТ ОБЩЕГО ИМУЩЕСТВА МКД</t>
  </si>
  <si>
    <t>Благоустройство и уборка прилегающей территории</t>
  </si>
  <si>
    <t>подметание асфальтобетонной территории</t>
  </si>
  <si>
    <t>5 раза в неделю</t>
  </si>
  <si>
    <t>очистка урн от мусора</t>
  </si>
  <si>
    <t xml:space="preserve">уборка мусора с газонов </t>
  </si>
  <si>
    <t>3 раза в неделю</t>
  </si>
  <si>
    <t>ремонт детской площадки</t>
  </si>
  <si>
    <t>1 раз в год</t>
  </si>
  <si>
    <t xml:space="preserve">окос травы </t>
  </si>
  <si>
    <t>2 раза в сезон</t>
  </si>
  <si>
    <t>уборка травы,листьев и веток в весенне-осенний период</t>
  </si>
  <si>
    <t>1 раз в сезон</t>
  </si>
  <si>
    <t xml:space="preserve">сдвижка и подметание снега при отсутствии снегопада </t>
  </si>
  <si>
    <t>1 раз в 2 суток</t>
  </si>
  <si>
    <t xml:space="preserve">сдвижка и подметание снега при снегопаде </t>
  </si>
  <si>
    <t>3 раза в сутки</t>
  </si>
  <si>
    <t>посыпка территории противогололедными материалами</t>
  </si>
  <si>
    <t>1 раз в 2 дня</t>
  </si>
  <si>
    <t>очистка от наледи и льда крылец и пешеходных дорожек</t>
  </si>
  <si>
    <t>3 раза в месяц</t>
  </si>
  <si>
    <t>очистка дорог и троутаров от снега механизированным способом</t>
  </si>
  <si>
    <t>по графику</t>
  </si>
  <si>
    <t>Санитарное содержание мест общего пользования (подъезды, лестничные клетки)</t>
  </si>
  <si>
    <t xml:space="preserve">подметание лестничных площадок, маршей </t>
  </si>
  <si>
    <t>5 раз в неделю</t>
  </si>
  <si>
    <t xml:space="preserve">влажная уборка лестничных площадок , маршей до 3 этажа, тамбуров </t>
  </si>
  <si>
    <t>1 раз в неделю</t>
  </si>
  <si>
    <t>мытье пола кабины лифта</t>
  </si>
  <si>
    <t>мытье лестничных площадок, маршей</t>
  </si>
  <si>
    <t>1 раз в месяц</t>
  </si>
  <si>
    <t xml:space="preserve">влажная протирка стен </t>
  </si>
  <si>
    <t>1 раз в год (весной)</t>
  </si>
  <si>
    <t>мытье окон на лестничных клетках</t>
  </si>
  <si>
    <t>сухое обметание пыли с потолков при помощи щетки</t>
  </si>
  <si>
    <t xml:space="preserve">влажная протирка элементов лестничных маршей (перил, элементов лестниц, подоконников, дверей, оконных и дверных откосов, плафонов, светильников, радиаторов, почтовых ящиков, электрощитков и силовых устройств)  </t>
  </si>
  <si>
    <t xml:space="preserve"> Работы, выполняемые при проведении осмотров отдельных элементов и помещений общего имущества </t>
  </si>
  <si>
    <t xml:space="preserve">проведение технических осмотров, устранение незначительных неисправностей в системе вентиляции </t>
  </si>
  <si>
    <t>2 раза в год</t>
  </si>
  <si>
    <t xml:space="preserve">проведение технических осмотров, устранение незначительных неисправностей электротехнических устройств,смена электроламп в местах общего пользования (на первых этажах, в тамбурах, в светильниках наружного освещения ) </t>
  </si>
  <si>
    <t>проведение технических осмотров, устранение незначительных неисправностей в системах водопровода и КНС</t>
  </si>
  <si>
    <t xml:space="preserve">проведение технических осмотров, устранение незначительных неисправностей в системах отопления и ГВС </t>
  </si>
  <si>
    <t xml:space="preserve">проведение осмотров с целью выявления нарушений пожарной безопасности и принятия мер к их устранению </t>
  </si>
  <si>
    <t>1 раз в квартал</t>
  </si>
  <si>
    <t>Подготовка многоквартирного дома к сезонной эксплуатации</t>
  </si>
  <si>
    <t>Подготовка многоквартирного дома к весенне-летнему периоду</t>
  </si>
  <si>
    <t>укрепление водосточных труб, колен, воронок и элементов систем водоотведения</t>
  </si>
  <si>
    <t xml:space="preserve">проверка состояния и ремонт продухов в цоколях зданий </t>
  </si>
  <si>
    <t>Подготовка многоквартирного дома к осенне-зимнему периоду</t>
  </si>
  <si>
    <t xml:space="preserve">замена разбитых стекол окон и поврежденных дверей в местах общего пользования </t>
  </si>
  <si>
    <t xml:space="preserve">ремонт и укрепление входных дверей </t>
  </si>
  <si>
    <t xml:space="preserve">ремонт, регулировка, промывка, испытание, расконсервация систем центрального отопления </t>
  </si>
  <si>
    <t>проверка состояния и ремонт продухов в цоколях зданий</t>
  </si>
  <si>
    <t xml:space="preserve">остекленнение и закрытие чердачных слуховых окон </t>
  </si>
  <si>
    <t xml:space="preserve">дератизация </t>
  </si>
  <si>
    <t xml:space="preserve">дезинсекция </t>
  </si>
  <si>
    <t xml:space="preserve">Обслуживание энергоэффективного оборудования </t>
  </si>
  <si>
    <t>проведение технических осмотров, устранение незначительных неисправностей рекуперативной установки</t>
  </si>
  <si>
    <t>эксплуатация узла учета тепловой энергиии</t>
  </si>
  <si>
    <t>1  раз в месяц</t>
  </si>
  <si>
    <t>снятие показаний</t>
  </si>
  <si>
    <t>Освещение мест общего пользования</t>
  </si>
  <si>
    <r>
      <t xml:space="preserve"> Комплексное аварийно-диспетчерское обслуживание </t>
    </r>
    <r>
      <rPr>
        <sz val="11"/>
        <color indexed="8"/>
        <rFont val="Times New Roman"/>
        <family val="1"/>
        <charset val="204"/>
      </rPr>
      <t>(ликвидация аварийных ситуаций, проведение ремонтно-восстановительных работ на внутридомовых инженерных сетях электро-, тепло-, водоснабжения и водоотведения)</t>
    </r>
  </si>
  <si>
    <t>по заявкам</t>
  </si>
  <si>
    <t xml:space="preserve"> Текущий ремонт общего имущества МКД</t>
  </si>
  <si>
    <t>по плану ТР и решению собственников</t>
  </si>
  <si>
    <t>и заявкам</t>
  </si>
  <si>
    <t>V. УСЛУГИ ПО УПРАВЛЕНИЮ МНОГОКВАРТИРНЫМ ДОМОМ</t>
  </si>
  <si>
    <t>хранение и ведение технической документации по МКД</t>
  </si>
  <si>
    <t>заключение договоров на предоставление коммунальных услуг(водоснабжение, водоотведение, теплоснабжение  и электроснабжение) и на выполнение работ по содержанию и ремонту общего имущества с подрядными организациями.</t>
  </si>
  <si>
    <t>начисление и сбор платы за  оказанные услуги, взыскание задолженности по оплате услуг</t>
  </si>
  <si>
    <t>осуществление регистрационного учета граждан</t>
  </si>
  <si>
    <t>подготовка предложений по текущему ремонту</t>
  </si>
  <si>
    <t xml:space="preserve"> ОБСЛУЖИВАНИЕ И РЕМОНТ ЛИФТОВОГО ОБОРУДОВАНИЯ (по договору подряда)</t>
  </si>
  <si>
    <t>ежедневно</t>
  </si>
  <si>
    <t xml:space="preserve"> ВЫВОЗ  БЫТОВЫХ ОТХОДОВ (в домах с мусоропроводами), в том числе</t>
  </si>
  <si>
    <t>вывоз мусора из мусорных  баков(контейнеров)</t>
  </si>
  <si>
    <t>6 раз в неделю</t>
  </si>
  <si>
    <t>уборка  мусора возле баков (контейнеров)</t>
  </si>
  <si>
    <t>вывоз крупногабаритного мусора</t>
  </si>
  <si>
    <t>2 раза в неделю</t>
  </si>
  <si>
    <t xml:space="preserve">IV. УСЛУГИ БАНКА (по расчету и приему платежей граждан за жилищные услуги) </t>
  </si>
  <si>
    <t>ИТОГО СТОИМОСТЬ РАБОТ ПО СОДЕРЖАНИЮ И РЕМОНТУ ЖИЛОГО ПОМЕЩЕНИЯ</t>
  </si>
  <si>
    <t>Адрес г. Дивногорск ул. Школьная, 14</t>
  </si>
  <si>
    <t>Общая площадь  - 915,4 кв.м.</t>
  </si>
  <si>
    <t>Санитарное содержание мест общего пользования -  435,2 кв.м.</t>
  </si>
  <si>
    <t>Обслуживание придомовой территории -758 кв.м.</t>
  </si>
  <si>
    <t xml:space="preserve"> Благоустройство и уборка прилегающей территории</t>
  </si>
  <si>
    <t>Обслуживание  оборудования  учета тепловой энергии</t>
  </si>
  <si>
    <r>
      <t xml:space="preserve">Комплексное аварийно-диспетчерское обслуживание </t>
    </r>
    <r>
      <rPr>
        <sz val="11"/>
        <color indexed="8"/>
        <rFont val="Times New Roman"/>
        <family val="1"/>
        <charset val="204"/>
      </rPr>
      <t>(ликвидация аварийных ситуаций, проведение ремонтно-восстановительных работ на внутридомовых инженерных сетях электро-, тепло-, водоснабжения и водоотведения)</t>
    </r>
  </si>
  <si>
    <t>Текущий ремонт общего имущества МКД</t>
  </si>
  <si>
    <t>подготовка предложений о проведении текущего ремонта</t>
  </si>
  <si>
    <t>ОБСЛУЖИВАНИЕ И РЕМОНТ ЛИФТОВОГО ОБОРУДОВАНИЯ (по договору подряда)</t>
  </si>
  <si>
    <t>ВЫВОЗ  БЫТОВЫХ ОТХОДОВ (в домах с мусоропроводами), в том числе</t>
  </si>
  <si>
    <t>вывоз мусора из мусороприемных камер</t>
  </si>
  <si>
    <t>уборка  мусороприемных камер</t>
  </si>
  <si>
    <t>мойка мусороприемных камер</t>
  </si>
  <si>
    <t>2 раза в год (май,сентябрь)</t>
  </si>
  <si>
    <t>дезинфекция мусороприемных камер</t>
  </si>
  <si>
    <t>дератизация мусороприемных камер</t>
  </si>
  <si>
    <t>устранение засоров</t>
  </si>
  <si>
    <t>по заявке, в течение суток</t>
  </si>
  <si>
    <t>Адрес г.Дивногорск ул.Чкалова 37б 2 подъезда</t>
  </si>
  <si>
    <t>Общая площадь  - 4008,2 кв.м.</t>
  </si>
  <si>
    <t>Санитарное содержание мест общего пользования -  999,3 кв.м.</t>
  </si>
  <si>
    <t>Обслуживание придомовой территории -177,96- на период стройки  без кадастрового  земельного плана</t>
  </si>
  <si>
    <t>другие организации</t>
  </si>
  <si>
    <t>подметание ступеней и площадок</t>
  </si>
  <si>
    <t>уборка мусора с территории</t>
  </si>
  <si>
    <t>3 раза в сезон</t>
  </si>
  <si>
    <t>Адрес  с. Овсянка ул.Корчагина,1</t>
  </si>
  <si>
    <t>Общая площадь  - 507,1 кв.м.</t>
  </si>
  <si>
    <t xml:space="preserve">Адрес  с. Овсянка ул.Корчагина,4 </t>
  </si>
  <si>
    <t>Общая площадь  -398 кв.м.</t>
  </si>
  <si>
    <t>Адрес  с. Овсянка ул.Корчагина,7</t>
  </si>
  <si>
    <t>Общая площадь  - 338,3 кв.м.</t>
  </si>
  <si>
    <t>Адрес  с. Овсянка ул.ДРП,1</t>
  </si>
  <si>
    <t>Общая площадь  -393,7 кв.м.</t>
  </si>
  <si>
    <t xml:space="preserve">Санитарное содержание мест общего пользования - </t>
  </si>
  <si>
    <t>Обслуживание придомовой территории -</t>
  </si>
  <si>
    <t>Периодичность</t>
  </si>
  <si>
    <t>работ</t>
  </si>
  <si>
    <t>в месяц</t>
  </si>
  <si>
    <t>Адрес  с. Овсянка ул.ДРП,2</t>
  </si>
  <si>
    <t>Общая площадь  -202,2 кв.м.</t>
  </si>
  <si>
    <t>Адрес  с. Овсянка ул.ДРП,3</t>
  </si>
  <si>
    <t>Общая площадь  -101,4 кв.м.</t>
  </si>
  <si>
    <t>Адрес  п.Усть-Мана . Ул.Гаражная,1</t>
  </si>
  <si>
    <t>Общая площадь  - 270 кв.м.</t>
  </si>
  <si>
    <t>по плану ТР</t>
  </si>
  <si>
    <t>Адрес г.Дивногорск ул.Проспект Студенческий,70</t>
  </si>
  <si>
    <t>Общая площадь  - 273,1 кв.м.</t>
  </si>
  <si>
    <t>проведение технических осмотров, устранение незначительных неисправностей в системах водопровода</t>
  </si>
  <si>
    <t>эксплуатация узла учета  холодной воды</t>
  </si>
  <si>
    <t xml:space="preserve"> ВЫВОЗ  ЖИДКИХ  БЫТОВЫХ ОТХОДОВ (в домах с мусоропроводами), в том числе</t>
  </si>
</sst>
</file>

<file path=xl/styles.xml><?xml version="1.0" encoding="utf-8"?>
<styleSheet xmlns="http://schemas.openxmlformats.org/spreadsheetml/2006/main">
  <numFmts count="2">
    <numFmt numFmtId="164" formatCode="0.0"/>
    <numFmt numFmtId="166" formatCode="#,##0.0"/>
  </numFmts>
  <fonts count="28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 Cyr"/>
      <charset val="204"/>
    </font>
    <font>
      <b/>
      <vertAlign val="superscript"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b/>
      <sz val="11"/>
      <color indexed="3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21" fillId="0" borderId="0">
      <alignment horizontal="center" vertical="top"/>
    </xf>
    <xf numFmtId="0" fontId="22" fillId="0" borderId="0">
      <alignment horizontal="center" vertical="top"/>
    </xf>
    <xf numFmtId="0" fontId="23" fillId="6" borderId="0">
      <alignment horizontal="center" vertical="top"/>
    </xf>
    <xf numFmtId="0" fontId="23" fillId="6" borderId="0">
      <alignment horizontal="right"/>
    </xf>
    <xf numFmtId="0" fontId="23" fillId="6" borderId="0">
      <alignment horizontal="left" vertical="center"/>
    </xf>
    <xf numFmtId="0" fontId="23" fillId="6" borderId="0">
      <alignment horizontal="left" vertical="center"/>
    </xf>
    <xf numFmtId="0" fontId="23" fillId="6" borderId="0">
      <alignment horizontal="left" vertical="top"/>
    </xf>
    <xf numFmtId="0" fontId="23" fillId="0" borderId="0">
      <alignment horizontal="right"/>
    </xf>
    <xf numFmtId="0" fontId="23" fillId="0" borderId="0">
      <alignment horizontal="center" vertical="center"/>
    </xf>
    <xf numFmtId="0" fontId="23" fillId="0" borderId="0">
      <alignment horizontal="right"/>
    </xf>
    <xf numFmtId="0" fontId="23" fillId="0" borderId="0">
      <alignment horizontal="left" vertical="center"/>
    </xf>
    <xf numFmtId="0" fontId="24" fillId="0" borderId="0">
      <alignment horizontal="right"/>
    </xf>
    <xf numFmtId="0" fontId="25" fillId="0" borderId="0">
      <alignment horizontal="left"/>
    </xf>
    <xf numFmtId="0" fontId="21" fillId="0" borderId="0">
      <alignment horizontal="left" vertical="top"/>
    </xf>
    <xf numFmtId="0" fontId="23" fillId="0" borderId="0">
      <alignment horizontal="center" vertical="center"/>
    </xf>
    <xf numFmtId="0" fontId="21" fillId="0" borderId="0">
      <alignment horizontal="left" vertical="top"/>
    </xf>
    <xf numFmtId="0" fontId="21" fillId="0" borderId="0">
      <alignment horizontal="left"/>
    </xf>
    <xf numFmtId="0" fontId="21" fillId="0" borderId="0">
      <alignment horizontal="right" vertical="top"/>
    </xf>
    <xf numFmtId="0" fontId="23" fillId="0" borderId="0">
      <alignment horizontal="right"/>
    </xf>
    <xf numFmtId="0" fontId="23" fillId="0" borderId="0">
      <alignment horizontal="left"/>
    </xf>
    <xf numFmtId="0" fontId="23" fillId="0" borderId="0">
      <alignment horizontal="right"/>
    </xf>
    <xf numFmtId="0" fontId="23" fillId="0" borderId="0">
      <alignment horizontal="right"/>
    </xf>
    <xf numFmtId="0" fontId="23" fillId="0" borderId="0">
      <alignment horizontal="left"/>
    </xf>
    <xf numFmtId="0" fontId="23" fillId="0" borderId="0">
      <alignment horizontal="center" vertical="center"/>
    </xf>
    <xf numFmtId="0" fontId="23" fillId="7" borderId="0">
      <alignment horizontal="left" vertical="center"/>
    </xf>
    <xf numFmtId="0" fontId="23" fillId="7" borderId="0">
      <alignment horizontal="right"/>
    </xf>
    <xf numFmtId="0" fontId="23" fillId="6" borderId="0">
      <alignment horizontal="left" vertical="center"/>
    </xf>
    <xf numFmtId="0" fontId="23" fillId="6" borderId="0">
      <alignment horizontal="right"/>
    </xf>
    <xf numFmtId="0" fontId="23" fillId="6" borderId="0">
      <alignment horizontal="right"/>
    </xf>
    <xf numFmtId="0" fontId="23" fillId="6" borderId="0">
      <alignment horizontal="center"/>
    </xf>
    <xf numFmtId="0" fontId="26" fillId="0" borderId="0" applyNumberFormat="0" applyFill="0" applyBorder="0" applyAlignment="0" applyProtection="0"/>
    <xf numFmtId="0" fontId="27" fillId="0" borderId="0"/>
    <xf numFmtId="0" fontId="20" fillId="0" borderId="0"/>
    <xf numFmtId="0" fontId="27" fillId="0" borderId="0"/>
    <xf numFmtId="0" fontId="20" fillId="0" borderId="0"/>
    <xf numFmtId="0" fontId="5" fillId="0" borderId="0"/>
  </cellStyleXfs>
  <cellXfs count="1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2" fontId="4" fillId="0" borderId="0" xfId="0" applyNumberFormat="1" applyFont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horizontal="center" vertical="center" wrapText="1"/>
    </xf>
    <xf numFmtId="4" fontId="12" fillId="4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8" fillId="0" borderId="1" xfId="0" applyFont="1" applyBorder="1" applyAlignment="1">
      <alignment horizont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4" fillId="3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/>
    <xf numFmtId="0" fontId="3" fillId="0" borderId="0" xfId="0" applyFont="1" applyAlignment="1">
      <alignment vertical="center" wrapText="1"/>
    </xf>
    <xf numFmtId="0" fontId="14" fillId="0" borderId="0" xfId="0" applyFont="1" applyAlignment="1">
      <alignment horizontal="justify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/>
    <xf numFmtId="0" fontId="15" fillId="4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2" fontId="10" fillId="0" borderId="1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4" fontId="15" fillId="2" borderId="1" xfId="0" applyNumberFormat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4" fontId="3" fillId="0" borderId="0" xfId="0" applyNumberFormat="1" applyFont="1" applyBorder="1"/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righ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/>
    <xf numFmtId="0" fontId="11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right" vertical="center"/>
    </xf>
    <xf numFmtId="4" fontId="15" fillId="0" borderId="0" xfId="33" applyNumberFormat="1" applyFont="1" applyFill="1" applyBorder="1" applyAlignment="1">
      <alignment horizontal="right" vertical="center" wrapText="1"/>
    </xf>
    <xf numFmtId="4" fontId="7" fillId="0" borderId="0" xfId="33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4" fontId="19" fillId="0" borderId="0" xfId="33" applyNumberFormat="1" applyFont="1" applyFill="1" applyBorder="1" applyAlignment="1">
      <alignment horizontal="right" vertical="center" wrapText="1"/>
    </xf>
    <xf numFmtId="0" fontId="1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4" fontId="16" fillId="0" borderId="0" xfId="33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4" fontId="12" fillId="4" borderId="3" xfId="0" applyNumberFormat="1" applyFont="1" applyFill="1" applyBorder="1" applyAlignment="1">
      <alignment horizontal="center" vertical="center" wrapText="1"/>
    </xf>
    <xf numFmtId="4" fontId="12" fillId="4" borderId="2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8" fillId="0" borderId="0" xfId="31" applyFont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37">
    <cellStyle name="S0" xfId="1"/>
    <cellStyle name="S1" xfId="2"/>
    <cellStyle name="S10" xfId="3"/>
    <cellStyle name="S11" xfId="4"/>
    <cellStyle name="S12" xfId="5"/>
    <cellStyle name="S12 2" xfId="6"/>
    <cellStyle name="S12 3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3" xfId="24"/>
    <cellStyle name="S4" xfId="25"/>
    <cellStyle name="S5" xfId="26"/>
    <cellStyle name="S6" xfId="27"/>
    <cellStyle name="S7" xfId="28"/>
    <cellStyle name="S8" xfId="29"/>
    <cellStyle name="S9" xfId="30"/>
    <cellStyle name="Гиперссылка" xfId="31" builtinId="8"/>
    <cellStyle name="Обычный" xfId="0" builtinId="0"/>
    <cellStyle name="Обычный 2" xfId="32"/>
    <cellStyle name="Обычный 3" xfId="33"/>
    <cellStyle name="Обычный 4" xfId="34"/>
    <cellStyle name="Обычный 4 2" xfId="35"/>
    <cellStyle name="Обычный 5" xfId="36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0"/>
  <sheetViews>
    <sheetView workbookViewId="0">
      <selection activeCell="B35" sqref="B35"/>
    </sheetView>
  </sheetViews>
  <sheetFormatPr defaultRowHeight="15"/>
  <cols>
    <col min="1" max="1" width="5.28515625" customWidth="1"/>
    <col min="2" max="2" width="42.28515625" customWidth="1"/>
    <col min="3" max="3" width="18.5703125" customWidth="1"/>
    <col min="4" max="4" width="17.85546875" customWidth="1"/>
  </cols>
  <sheetData>
    <row r="2" spans="1:4" ht="15.75">
      <c r="A2" s="102" t="s">
        <v>0</v>
      </c>
      <c r="B2" s="103" t="s">
        <v>1</v>
      </c>
      <c r="C2" s="102" t="s">
        <v>2</v>
      </c>
      <c r="D2" s="102"/>
    </row>
    <row r="3" spans="1:4" ht="47.25">
      <c r="A3" s="102"/>
      <c r="B3" s="103"/>
      <c r="C3" s="1" t="s">
        <v>3</v>
      </c>
      <c r="D3" s="1" t="s">
        <v>4</v>
      </c>
    </row>
    <row r="4" spans="1:4" ht="15.75">
      <c r="A4" s="102" t="s">
        <v>5</v>
      </c>
      <c r="B4" s="102"/>
      <c r="C4" s="102"/>
      <c r="D4" s="102"/>
    </row>
    <row r="5" spans="1:4" ht="15.75">
      <c r="A5" s="2">
        <v>1</v>
      </c>
      <c r="B5" s="3" t="s">
        <v>6</v>
      </c>
      <c r="C5" s="4">
        <v>28</v>
      </c>
      <c r="D5" s="2">
        <v>6.3</v>
      </c>
    </row>
    <row r="6" spans="1:4" ht="15.75">
      <c r="A6" s="102">
        <v>2</v>
      </c>
      <c r="B6" s="3" t="s">
        <v>7</v>
      </c>
      <c r="C6" s="4">
        <v>24.55</v>
      </c>
      <c r="D6" s="2" t="s">
        <v>8</v>
      </c>
    </row>
    <row r="7" spans="1:4" ht="15.75">
      <c r="A7" s="102"/>
      <c r="B7" s="3" t="s">
        <v>9</v>
      </c>
      <c r="C7" s="4">
        <v>26.4</v>
      </c>
      <c r="D7" s="2">
        <v>6.6</v>
      </c>
    </row>
    <row r="8" spans="1:4" ht="15.75">
      <c r="A8" s="102">
        <v>3</v>
      </c>
      <c r="B8" s="3" t="s">
        <v>10</v>
      </c>
      <c r="C8" s="4">
        <v>33.17</v>
      </c>
      <c r="D8" s="2">
        <v>6.6</v>
      </c>
    </row>
    <row r="9" spans="1:4" ht="15.75">
      <c r="A9" s="102"/>
      <c r="B9" s="3" t="s">
        <v>11</v>
      </c>
      <c r="C9" s="4">
        <v>17.71</v>
      </c>
      <c r="D9" s="2" t="s">
        <v>8</v>
      </c>
    </row>
    <row r="10" spans="1:4" ht="15.75">
      <c r="A10" s="2">
        <v>4</v>
      </c>
      <c r="B10" s="3" t="s">
        <v>12</v>
      </c>
      <c r="C10" s="4">
        <v>31.9</v>
      </c>
      <c r="D10" s="2">
        <v>6.6</v>
      </c>
    </row>
    <row r="11" spans="1:4" ht="15.75">
      <c r="A11" s="2">
        <v>5</v>
      </c>
      <c r="B11" s="3" t="s">
        <v>13</v>
      </c>
      <c r="C11" s="4">
        <v>18.059999999999999</v>
      </c>
      <c r="D11" s="2">
        <v>6.6</v>
      </c>
    </row>
    <row r="12" spans="1:4" ht="15.75">
      <c r="A12" s="2">
        <v>6</v>
      </c>
      <c r="B12" s="3" t="s">
        <v>14</v>
      </c>
      <c r="C12" s="4">
        <v>18.059999999999999</v>
      </c>
      <c r="D12" s="2">
        <v>6.6</v>
      </c>
    </row>
    <row r="13" spans="1:4" ht="15.75">
      <c r="A13" s="2">
        <v>7</v>
      </c>
      <c r="B13" s="3" t="s">
        <v>14</v>
      </c>
      <c r="C13" s="4">
        <v>18.059999999999999</v>
      </c>
      <c r="D13" s="2">
        <v>6.6</v>
      </c>
    </row>
    <row r="14" spans="1:4" ht="15.75">
      <c r="A14" s="2">
        <v>8</v>
      </c>
      <c r="B14" s="3" t="s">
        <v>15</v>
      </c>
      <c r="C14" s="4">
        <v>7.06</v>
      </c>
      <c r="D14" s="2">
        <v>6.6</v>
      </c>
    </row>
    <row r="15" spans="1:4" ht="15.75">
      <c r="A15" s="2">
        <v>9</v>
      </c>
      <c r="B15" s="3" t="s">
        <v>16</v>
      </c>
      <c r="C15" s="4">
        <v>7.06</v>
      </c>
      <c r="D15" s="2">
        <v>6.6</v>
      </c>
    </row>
    <row r="16" spans="1:4" ht="15.75">
      <c r="A16" s="2">
        <v>10</v>
      </c>
      <c r="B16" s="3" t="s">
        <v>17</v>
      </c>
      <c r="C16" s="4">
        <v>7.06</v>
      </c>
      <c r="D16" s="2">
        <v>6.6</v>
      </c>
    </row>
    <row r="17" spans="1:4" ht="15.75">
      <c r="A17" s="2">
        <v>11</v>
      </c>
      <c r="B17" s="3" t="s">
        <v>18</v>
      </c>
      <c r="C17" s="4">
        <v>17</v>
      </c>
      <c r="D17" s="2">
        <v>6.6</v>
      </c>
    </row>
    <row r="18" spans="1:4" ht="15.75">
      <c r="A18" s="2">
        <v>12</v>
      </c>
      <c r="B18" s="3" t="s">
        <v>19</v>
      </c>
      <c r="C18" s="4" t="s">
        <v>8</v>
      </c>
      <c r="D18" s="2" t="s">
        <v>8</v>
      </c>
    </row>
    <row r="19" spans="1:4" ht="15.75">
      <c r="A19" s="2">
        <v>13</v>
      </c>
      <c r="B19" s="3" t="s">
        <v>20</v>
      </c>
      <c r="C19" s="4" t="s">
        <v>8</v>
      </c>
      <c r="D19" s="2">
        <v>6.6</v>
      </c>
    </row>
    <row r="20" spans="1:4" ht="15.75">
      <c r="A20" s="2">
        <v>14</v>
      </c>
      <c r="B20" s="3" t="s">
        <v>21</v>
      </c>
      <c r="C20" s="4" t="s">
        <v>8</v>
      </c>
      <c r="D20" s="2" t="s">
        <v>8</v>
      </c>
    </row>
  </sheetData>
  <mergeCells count="6">
    <mergeCell ref="A8:A9"/>
    <mergeCell ref="A2:A3"/>
    <mergeCell ref="B2:B3"/>
    <mergeCell ref="C2:D2"/>
    <mergeCell ref="A4:D4"/>
    <mergeCell ref="A6:A7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6"/>
  <sheetViews>
    <sheetView workbookViewId="0">
      <selection activeCell="D101" sqref="D101"/>
    </sheetView>
  </sheetViews>
  <sheetFormatPr defaultRowHeight="12.75"/>
  <cols>
    <col min="1" max="1" width="61" style="6" customWidth="1"/>
    <col min="2" max="2" width="21.7109375" style="6" customWidth="1"/>
    <col min="3" max="3" width="21.28515625" style="59" hidden="1" customWidth="1"/>
    <col min="4" max="4" width="17" style="59" customWidth="1"/>
    <col min="5" max="5" width="14.5703125" style="6" customWidth="1"/>
    <col min="6" max="6" width="14.85546875" style="6" customWidth="1"/>
    <col min="7" max="7" width="14" style="6" customWidth="1"/>
    <col min="8" max="8" width="30.42578125" style="6" customWidth="1"/>
    <col min="9" max="16384" width="9.140625" style="6"/>
  </cols>
  <sheetData>
    <row r="1" spans="1:8" ht="14.25">
      <c r="A1" s="109" t="s">
        <v>22</v>
      </c>
      <c r="B1" s="109"/>
      <c r="C1" s="109"/>
      <c r="D1" s="109"/>
      <c r="E1" s="109"/>
      <c r="F1" s="109"/>
    </row>
    <row r="2" spans="1:8" ht="14.25">
      <c r="A2" s="109" t="s">
        <v>23</v>
      </c>
      <c r="B2" s="109"/>
      <c r="C2" s="109"/>
      <c r="D2" s="109"/>
      <c r="E2" s="109"/>
      <c r="F2" s="109"/>
    </row>
    <row r="3" spans="1:8" ht="14.25" customHeight="1">
      <c r="A3" s="109" t="s">
        <v>24</v>
      </c>
      <c r="B3" s="109"/>
      <c r="C3" s="109"/>
      <c r="D3" s="109"/>
      <c r="E3" s="109"/>
      <c r="F3" s="109"/>
    </row>
    <row r="4" spans="1:8" ht="14.25" customHeight="1">
      <c r="A4" s="109" t="s">
        <v>25</v>
      </c>
      <c r="B4" s="109"/>
      <c r="C4" s="109"/>
      <c r="D4" s="109"/>
      <c r="E4" s="109"/>
      <c r="F4" s="109"/>
    </row>
    <row r="5" spans="1:8" ht="14.25" customHeight="1">
      <c r="A5" s="114" t="s">
        <v>26</v>
      </c>
      <c r="B5" s="114"/>
      <c r="C5" s="114"/>
      <c r="D5" s="7"/>
      <c r="E5" s="8"/>
      <c r="F5" s="8"/>
    </row>
    <row r="6" spans="1:8" ht="15">
      <c r="A6" s="8" t="s">
        <v>27</v>
      </c>
      <c r="B6" s="8"/>
      <c r="C6" s="9"/>
      <c r="D6" s="9"/>
      <c r="E6" s="8"/>
      <c r="F6" s="8"/>
    </row>
    <row r="7" spans="1:8" ht="15">
      <c r="A7" s="8" t="s">
        <v>28</v>
      </c>
      <c r="B7" s="10"/>
      <c r="C7" s="9"/>
      <c r="D7" s="9"/>
      <c r="E7" s="8"/>
      <c r="F7" s="8"/>
    </row>
    <row r="8" spans="1:8" ht="18.75" customHeight="1">
      <c r="A8" s="8" t="s">
        <v>29</v>
      </c>
      <c r="B8" s="8"/>
      <c r="C8" s="9" t="s">
        <v>30</v>
      </c>
      <c r="D8"/>
      <c r="E8" s="8"/>
      <c r="F8" s="8"/>
    </row>
    <row r="9" spans="1:8" ht="15">
      <c r="A9" s="8"/>
      <c r="B9" s="8"/>
      <c r="C9" s="9"/>
      <c r="D9" s="9"/>
      <c r="E9" s="8"/>
      <c r="F9" s="8"/>
    </row>
    <row r="10" spans="1:8" ht="16.5" customHeight="1">
      <c r="A10" s="104" t="s">
        <v>31</v>
      </c>
      <c r="B10" s="110" t="s">
        <v>32</v>
      </c>
      <c r="C10" s="11"/>
      <c r="D10" s="112" t="s">
        <v>33</v>
      </c>
      <c r="E10" s="108" t="s">
        <v>34</v>
      </c>
      <c r="F10" s="108"/>
      <c r="G10" s="108"/>
    </row>
    <row r="11" spans="1:8" ht="32.25" customHeight="1">
      <c r="A11" s="104"/>
      <c r="B11" s="111"/>
      <c r="C11" s="12" t="s">
        <v>35</v>
      </c>
      <c r="D11" s="113"/>
      <c r="E11" s="13" t="s">
        <v>36</v>
      </c>
      <c r="F11" s="13" t="s">
        <v>37</v>
      </c>
      <c r="G11" s="13" t="s">
        <v>38</v>
      </c>
    </row>
    <row r="12" spans="1:8" ht="27" customHeight="1">
      <c r="A12" s="14" t="s">
        <v>39</v>
      </c>
      <c r="B12" s="15"/>
      <c r="C12" s="16">
        <f>C13+C25+C34+C40+C52+C57+C56+C58</f>
        <v>18.909933014354067</v>
      </c>
      <c r="D12" s="16">
        <f>D13+D25+D34+D40+D52+D57+D56+D58</f>
        <v>20.710956937799043</v>
      </c>
      <c r="E12" s="16">
        <f>E13+E25+E34+E40+E52+E57+E56+E58</f>
        <v>1.37</v>
      </c>
      <c r="F12" s="16">
        <f>F13+F25+F34+F40+F52+F57+F56+F58</f>
        <v>19.34</v>
      </c>
      <c r="G12" s="16"/>
      <c r="H12" s="5"/>
    </row>
    <row r="13" spans="1:8" ht="15">
      <c r="A13" s="17" t="s">
        <v>40</v>
      </c>
      <c r="B13" s="18"/>
      <c r="C13" s="19">
        <v>2.94</v>
      </c>
      <c r="D13" s="19">
        <v>3.91</v>
      </c>
      <c r="E13" s="19"/>
      <c r="F13" s="19">
        <v>3.91</v>
      </c>
      <c r="G13" s="19"/>
      <c r="H13" s="20"/>
    </row>
    <row r="14" spans="1:8" ht="15">
      <c r="A14" s="21" t="s">
        <v>41</v>
      </c>
      <c r="B14" s="22" t="s">
        <v>42</v>
      </c>
      <c r="C14" s="23"/>
      <c r="D14" s="23"/>
      <c r="E14" s="24"/>
      <c r="F14" s="25">
        <v>1</v>
      </c>
      <c r="G14" s="24"/>
    </row>
    <row r="15" spans="1:8" ht="15">
      <c r="A15" s="21" t="s">
        <v>43</v>
      </c>
      <c r="B15" s="22" t="s">
        <v>42</v>
      </c>
      <c r="C15" s="23"/>
      <c r="D15" s="23"/>
      <c r="E15" s="24"/>
      <c r="F15" s="26">
        <v>0.2</v>
      </c>
      <c r="G15" s="24"/>
    </row>
    <row r="16" spans="1:8" ht="15">
      <c r="A16" s="21" t="s">
        <v>44</v>
      </c>
      <c r="B16" s="22" t="s">
        <v>45</v>
      </c>
      <c r="C16" s="27"/>
      <c r="D16" s="27"/>
      <c r="E16" s="24"/>
      <c r="F16" s="26">
        <v>0.7</v>
      </c>
      <c r="G16" s="24"/>
    </row>
    <row r="17" spans="1:8" ht="15">
      <c r="A17" s="21" t="s">
        <v>46</v>
      </c>
      <c r="B17" s="22" t="s">
        <v>47</v>
      </c>
      <c r="C17" s="27"/>
      <c r="D17" s="27"/>
      <c r="E17" s="24"/>
      <c r="F17" s="26">
        <v>0.4</v>
      </c>
      <c r="G17" s="24"/>
    </row>
    <row r="18" spans="1:8" ht="15">
      <c r="A18" s="21" t="s">
        <v>48</v>
      </c>
      <c r="B18" s="22" t="s">
        <v>49</v>
      </c>
      <c r="C18" s="27"/>
      <c r="D18" s="27"/>
      <c r="E18" s="24"/>
      <c r="F18" s="26">
        <v>0.44</v>
      </c>
      <c r="G18" s="24"/>
    </row>
    <row r="19" spans="1:8" ht="15">
      <c r="A19" s="21" t="s">
        <v>50</v>
      </c>
      <c r="B19" s="22" t="s">
        <v>51</v>
      </c>
      <c r="C19" s="27"/>
      <c r="D19" s="27"/>
      <c r="E19" s="24"/>
      <c r="F19" s="26">
        <v>0.6</v>
      </c>
      <c r="G19" s="24"/>
    </row>
    <row r="20" spans="1:8" ht="15">
      <c r="A20" s="21" t="s">
        <v>52</v>
      </c>
      <c r="B20" s="22" t="s">
        <v>53</v>
      </c>
      <c r="C20" s="27"/>
      <c r="D20" s="27"/>
      <c r="E20" s="24"/>
      <c r="F20" s="28">
        <v>0.44</v>
      </c>
      <c r="G20" s="24"/>
    </row>
    <row r="21" spans="1:8" ht="15">
      <c r="A21" s="21" t="s">
        <v>54</v>
      </c>
      <c r="B21" s="22" t="s">
        <v>55</v>
      </c>
      <c r="C21" s="27"/>
      <c r="D21" s="27"/>
      <c r="E21" s="24"/>
      <c r="F21" s="26">
        <v>1.3</v>
      </c>
      <c r="G21" s="24"/>
    </row>
    <row r="22" spans="1:8" ht="15">
      <c r="A22" s="21" t="s">
        <v>56</v>
      </c>
      <c r="B22" s="22" t="s">
        <v>57</v>
      </c>
      <c r="C22" s="27"/>
      <c r="D22" s="27"/>
      <c r="E22" s="24"/>
      <c r="F22" s="26">
        <v>0.5</v>
      </c>
      <c r="G22" s="24"/>
    </row>
    <row r="23" spans="1:8" ht="15">
      <c r="A23" s="21" t="s">
        <v>58</v>
      </c>
      <c r="B23" s="22" t="s">
        <v>59</v>
      </c>
      <c r="C23" s="27"/>
      <c r="D23" s="27"/>
      <c r="E23" s="24"/>
      <c r="F23" s="26">
        <v>0.7</v>
      </c>
      <c r="G23" s="24"/>
    </row>
    <row r="24" spans="1:8" ht="27.75" customHeight="1">
      <c r="A24" s="21" t="s">
        <v>60</v>
      </c>
      <c r="B24" s="22" t="s">
        <v>61</v>
      </c>
      <c r="C24" s="27"/>
      <c r="D24" s="27"/>
      <c r="E24" s="24"/>
      <c r="F24" s="26">
        <v>0.4</v>
      </c>
      <c r="G24" s="24"/>
      <c r="H24" s="5"/>
    </row>
    <row r="25" spans="1:8" ht="28.5">
      <c r="A25" s="29" t="s">
        <v>62</v>
      </c>
      <c r="B25" s="30"/>
      <c r="C25" s="31">
        <v>2.4</v>
      </c>
      <c r="D25" s="19">
        <v>3.23</v>
      </c>
      <c r="E25" s="19"/>
      <c r="F25" s="19">
        <v>3.23</v>
      </c>
      <c r="G25" s="19"/>
      <c r="H25" s="20"/>
    </row>
    <row r="26" spans="1:8" ht="15">
      <c r="A26" s="32" t="s">
        <v>63</v>
      </c>
      <c r="B26" s="33" t="s">
        <v>64</v>
      </c>
      <c r="C26" s="32"/>
      <c r="D26" s="32"/>
      <c r="E26" s="34"/>
      <c r="F26" s="35">
        <v>1.2</v>
      </c>
      <c r="G26" s="34"/>
    </row>
    <row r="27" spans="1:8" ht="30">
      <c r="A27" s="32" t="s">
        <v>65</v>
      </c>
      <c r="B27" s="33" t="s">
        <v>66</v>
      </c>
      <c r="C27" s="32"/>
      <c r="D27" s="32"/>
      <c r="E27" s="34"/>
      <c r="F27" s="35">
        <v>0.4</v>
      </c>
      <c r="G27" s="34"/>
    </row>
    <row r="28" spans="1:8" ht="15">
      <c r="A28" s="32" t="s">
        <v>67</v>
      </c>
      <c r="B28" s="33" t="s">
        <v>64</v>
      </c>
      <c r="C28" s="32"/>
      <c r="D28" s="32"/>
      <c r="E28" s="34"/>
      <c r="F28" s="35">
        <v>0.2</v>
      </c>
      <c r="G28" s="34"/>
    </row>
    <row r="29" spans="1:8" ht="15">
      <c r="A29" s="32" t="s">
        <v>68</v>
      </c>
      <c r="B29" s="33" t="s">
        <v>69</v>
      </c>
      <c r="C29" s="32"/>
      <c r="D29" s="32"/>
      <c r="E29" s="34"/>
      <c r="F29" s="35">
        <v>0.5</v>
      </c>
      <c r="G29" s="34"/>
    </row>
    <row r="30" spans="1:8" ht="15">
      <c r="A30" s="32" t="s">
        <v>70</v>
      </c>
      <c r="B30" s="33" t="s">
        <v>71</v>
      </c>
      <c r="C30" s="32"/>
      <c r="D30" s="32"/>
      <c r="E30" s="34"/>
      <c r="F30" s="35">
        <v>0.2</v>
      </c>
      <c r="G30" s="34"/>
    </row>
    <row r="31" spans="1:8" ht="15">
      <c r="A31" s="32" t="s">
        <v>72</v>
      </c>
      <c r="B31" s="33" t="s">
        <v>71</v>
      </c>
      <c r="C31" s="32"/>
      <c r="D31" s="32"/>
      <c r="E31" s="34"/>
      <c r="F31" s="35">
        <v>0.23</v>
      </c>
      <c r="G31" s="34"/>
    </row>
    <row r="32" spans="1:8" ht="15">
      <c r="A32" s="36" t="s">
        <v>73</v>
      </c>
      <c r="B32" s="37" t="s">
        <v>47</v>
      </c>
      <c r="C32" s="36"/>
      <c r="D32" s="32"/>
      <c r="E32" s="34"/>
      <c r="F32" s="35">
        <v>0.2</v>
      </c>
      <c r="G32" s="34"/>
    </row>
    <row r="33" spans="1:8" ht="60">
      <c r="A33" s="32" t="s">
        <v>74</v>
      </c>
      <c r="B33" s="33" t="s">
        <v>71</v>
      </c>
      <c r="C33" s="32"/>
      <c r="D33" s="32"/>
      <c r="E33" s="34"/>
      <c r="F33" s="35">
        <v>0.3</v>
      </c>
      <c r="G33" s="34"/>
    </row>
    <row r="34" spans="1:8" ht="28.5">
      <c r="A34" s="17" t="s">
        <v>75</v>
      </c>
      <c r="B34" s="38"/>
      <c r="C34" s="39">
        <v>1.85</v>
      </c>
      <c r="D34" s="19">
        <v>1.85</v>
      </c>
      <c r="E34" s="19"/>
      <c r="F34" s="19">
        <v>1.85</v>
      </c>
      <c r="G34" s="19"/>
      <c r="H34" s="40"/>
    </row>
    <row r="35" spans="1:8" ht="30">
      <c r="A35" s="21" t="s">
        <v>76</v>
      </c>
      <c r="B35" s="22" t="s">
        <v>77</v>
      </c>
      <c r="C35" s="27"/>
      <c r="D35" s="27"/>
      <c r="E35" s="24"/>
      <c r="F35" s="24"/>
      <c r="G35" s="24"/>
    </row>
    <row r="36" spans="1:8" ht="60">
      <c r="A36" s="21" t="s">
        <v>78</v>
      </c>
      <c r="B36" s="22" t="s">
        <v>69</v>
      </c>
      <c r="C36" s="27"/>
      <c r="D36" s="27"/>
      <c r="E36" s="24"/>
      <c r="F36" s="24"/>
      <c r="G36" s="24"/>
    </row>
    <row r="37" spans="1:8" ht="30">
      <c r="A37" s="21" t="s">
        <v>79</v>
      </c>
      <c r="B37" s="22" t="s">
        <v>69</v>
      </c>
      <c r="C37" s="27"/>
      <c r="D37" s="27"/>
      <c r="E37" s="24"/>
      <c r="F37" s="24"/>
      <c r="G37" s="24"/>
    </row>
    <row r="38" spans="1:8" ht="30">
      <c r="A38" s="21" t="s">
        <v>80</v>
      </c>
      <c r="B38" s="22" t="s">
        <v>69</v>
      </c>
      <c r="C38" s="27"/>
      <c r="D38" s="27"/>
      <c r="E38" s="24"/>
      <c r="F38" s="24"/>
      <c r="G38" s="24"/>
    </row>
    <row r="39" spans="1:8" ht="30">
      <c r="A39" s="21" t="s">
        <v>81</v>
      </c>
      <c r="B39" s="22" t="s">
        <v>82</v>
      </c>
      <c r="C39" s="27"/>
      <c r="D39" s="27"/>
      <c r="E39" s="24"/>
      <c r="F39" s="24"/>
      <c r="G39" s="24"/>
    </row>
    <row r="40" spans="1:8" ht="28.5">
      <c r="A40" s="17" t="s">
        <v>83</v>
      </c>
      <c r="B40" s="41"/>
      <c r="C40" s="39">
        <f>2.45+0.04</f>
        <v>2.4900000000000002</v>
      </c>
      <c r="D40" s="19">
        <v>2.4900000000000002</v>
      </c>
      <c r="E40" s="19"/>
      <c r="F40" s="19">
        <v>2.4900000000000002</v>
      </c>
      <c r="G40" s="19"/>
    </row>
    <row r="41" spans="1:8" ht="30">
      <c r="A41" s="42" t="s">
        <v>84</v>
      </c>
      <c r="B41" s="22"/>
      <c r="C41" s="43"/>
      <c r="D41" s="43"/>
      <c r="E41" s="24"/>
      <c r="F41" s="24"/>
      <c r="G41" s="24"/>
    </row>
    <row r="42" spans="1:8" ht="30">
      <c r="A42" s="21" t="s">
        <v>85</v>
      </c>
      <c r="B42" s="22" t="s">
        <v>47</v>
      </c>
      <c r="C42" s="27"/>
      <c r="D42" s="27"/>
      <c r="E42" s="24"/>
      <c r="F42" s="24"/>
      <c r="G42" s="24"/>
    </row>
    <row r="43" spans="1:8" ht="15">
      <c r="A43" s="32" t="s">
        <v>86</v>
      </c>
      <c r="B43" s="33" t="s">
        <v>51</v>
      </c>
      <c r="C43" s="27"/>
      <c r="D43" s="27"/>
      <c r="E43" s="24"/>
      <c r="F43" s="24"/>
      <c r="G43" s="24"/>
    </row>
    <row r="44" spans="1:8" ht="30">
      <c r="A44" s="42" t="s">
        <v>87</v>
      </c>
      <c r="B44" s="22"/>
      <c r="C44" s="43"/>
      <c r="D44" s="43"/>
      <c r="E44" s="24"/>
      <c r="F44" s="24"/>
      <c r="G44" s="24"/>
    </row>
    <row r="45" spans="1:8" ht="30">
      <c r="A45" s="21" t="s">
        <v>88</v>
      </c>
      <c r="B45" s="22" t="s">
        <v>47</v>
      </c>
      <c r="C45" s="27"/>
      <c r="D45" s="27"/>
      <c r="E45" s="24"/>
      <c r="F45" s="24"/>
      <c r="G45" s="24"/>
    </row>
    <row r="46" spans="1:8" ht="15">
      <c r="A46" s="21" t="s">
        <v>89</v>
      </c>
      <c r="B46" s="22" t="s">
        <v>47</v>
      </c>
      <c r="C46" s="27"/>
      <c r="D46" s="27"/>
      <c r="E46" s="24"/>
      <c r="F46" s="24"/>
      <c r="G46" s="24"/>
    </row>
    <row r="47" spans="1:8" ht="30">
      <c r="A47" s="21" t="s">
        <v>90</v>
      </c>
      <c r="B47" s="22" t="s">
        <v>47</v>
      </c>
      <c r="C47" s="27"/>
      <c r="D47" s="27"/>
      <c r="E47" s="24"/>
      <c r="F47" s="24"/>
      <c r="G47" s="24"/>
    </row>
    <row r="48" spans="1:8" ht="15">
      <c r="A48" s="32" t="s">
        <v>91</v>
      </c>
      <c r="B48" s="33" t="s">
        <v>51</v>
      </c>
      <c r="C48" s="27"/>
      <c r="D48" s="27"/>
      <c r="E48" s="24"/>
      <c r="F48" s="24"/>
      <c r="G48" s="24"/>
    </row>
    <row r="49" spans="1:8" ht="15">
      <c r="A49" s="21" t="s">
        <v>92</v>
      </c>
      <c r="B49" s="22" t="s">
        <v>47</v>
      </c>
      <c r="C49" s="27"/>
      <c r="D49" s="27"/>
      <c r="E49" s="24"/>
      <c r="F49" s="24"/>
      <c r="G49" s="24"/>
    </row>
    <row r="50" spans="1:8" ht="15">
      <c r="A50" s="21" t="s">
        <v>93</v>
      </c>
      <c r="B50" s="22" t="s">
        <v>47</v>
      </c>
      <c r="C50" s="44"/>
      <c r="D50" s="44"/>
      <c r="E50" s="24"/>
      <c r="F50" s="24"/>
      <c r="G50" s="24"/>
      <c r="H50" s="45"/>
    </row>
    <row r="51" spans="1:8" ht="15">
      <c r="A51" s="21" t="s">
        <v>94</v>
      </c>
      <c r="B51" s="22" t="s">
        <v>47</v>
      </c>
      <c r="C51" s="44"/>
      <c r="D51" s="44"/>
      <c r="E51" s="24"/>
      <c r="F51" s="24"/>
      <c r="G51" s="24"/>
      <c r="H51" s="45"/>
    </row>
    <row r="52" spans="1:8" ht="22.5" customHeight="1">
      <c r="A52" s="46" t="s">
        <v>95</v>
      </c>
      <c r="B52" s="18"/>
      <c r="C52" s="19">
        <f>1968.03/1045+2400/1045</f>
        <v>4.1799330143540665</v>
      </c>
      <c r="D52" s="19">
        <f>13800/20*40/1045/12+0.11+1.87</f>
        <v>4.180956937799043</v>
      </c>
      <c r="E52" s="19"/>
      <c r="F52" s="19">
        <v>4.18</v>
      </c>
      <c r="G52" s="19"/>
      <c r="H52" s="45"/>
    </row>
    <row r="53" spans="1:8" ht="30">
      <c r="A53" s="21" t="s">
        <v>96</v>
      </c>
      <c r="B53" s="22" t="s">
        <v>69</v>
      </c>
      <c r="C53" s="44"/>
      <c r="D53" s="44"/>
      <c r="E53" s="24"/>
      <c r="F53" s="24"/>
      <c r="G53" s="24"/>
      <c r="H53" s="45"/>
    </row>
    <row r="54" spans="1:8" ht="15">
      <c r="A54" s="21" t="s">
        <v>97</v>
      </c>
      <c r="B54" s="22" t="s">
        <v>98</v>
      </c>
      <c r="C54" s="34"/>
      <c r="D54" s="34"/>
      <c r="E54" s="24"/>
      <c r="F54" s="24"/>
      <c r="G54" s="24"/>
      <c r="H54" s="45"/>
    </row>
    <row r="55" spans="1:8" ht="15">
      <c r="A55" s="21" t="s">
        <v>99</v>
      </c>
      <c r="B55" s="22"/>
      <c r="C55" s="34"/>
      <c r="D55" s="34"/>
      <c r="E55" s="24"/>
      <c r="F55" s="24"/>
      <c r="G55" s="24"/>
      <c r="H55" s="45"/>
    </row>
    <row r="56" spans="1:8" ht="21" customHeight="1">
      <c r="A56" s="47" t="s">
        <v>100</v>
      </c>
      <c r="B56" s="48"/>
      <c r="C56" s="49">
        <v>1.37</v>
      </c>
      <c r="D56" s="49">
        <v>1.37</v>
      </c>
      <c r="E56" s="49">
        <v>1.37</v>
      </c>
      <c r="F56" s="49"/>
      <c r="G56" s="49"/>
      <c r="H56" s="45"/>
    </row>
    <row r="57" spans="1:8" ht="73.5" customHeight="1">
      <c r="A57" s="17" t="s">
        <v>101</v>
      </c>
      <c r="B57" s="50" t="s">
        <v>102</v>
      </c>
      <c r="C57" s="19">
        <v>1.18</v>
      </c>
      <c r="D57" s="19">
        <v>1.18</v>
      </c>
      <c r="E57" s="19"/>
      <c r="F57" s="19">
        <v>1.18</v>
      </c>
      <c r="G57" s="19"/>
      <c r="H57" s="45"/>
    </row>
    <row r="58" spans="1:8" ht="30.75" customHeight="1">
      <c r="A58" s="105" t="s">
        <v>103</v>
      </c>
      <c r="B58" s="18" t="s">
        <v>104</v>
      </c>
      <c r="C58" s="106">
        <v>2.5</v>
      </c>
      <c r="D58" s="19">
        <v>2.5</v>
      </c>
      <c r="E58" s="19"/>
      <c r="F58" s="19">
        <v>2.5</v>
      </c>
      <c r="G58" s="19"/>
      <c r="H58" s="45"/>
    </row>
    <row r="59" spans="1:8" ht="17.25" customHeight="1">
      <c r="A59" s="105"/>
      <c r="B59" s="18" t="s">
        <v>105</v>
      </c>
      <c r="C59" s="107"/>
      <c r="D59" s="19"/>
      <c r="E59" s="19"/>
      <c r="F59" s="19"/>
      <c r="G59" s="19"/>
      <c r="H59" s="45"/>
    </row>
    <row r="60" spans="1:8" ht="33" customHeight="1">
      <c r="A60" s="51" t="s">
        <v>106</v>
      </c>
      <c r="B60" s="51"/>
      <c r="C60" s="16">
        <f>3.9</f>
        <v>3.9</v>
      </c>
      <c r="D60" s="16">
        <v>3.9</v>
      </c>
      <c r="E60" s="16">
        <v>1</v>
      </c>
      <c r="F60" s="16">
        <v>2.9</v>
      </c>
      <c r="G60" s="16"/>
      <c r="H60" s="20"/>
    </row>
    <row r="61" spans="1:8" ht="27.75" customHeight="1">
      <c r="A61" s="32" t="s">
        <v>107</v>
      </c>
      <c r="B61" s="52"/>
      <c r="C61" s="44"/>
      <c r="D61" s="44"/>
      <c r="E61" s="24"/>
      <c r="F61" s="24"/>
      <c r="G61" s="24"/>
    </row>
    <row r="62" spans="1:8" ht="78" customHeight="1">
      <c r="A62" s="32" t="s">
        <v>108</v>
      </c>
      <c r="B62" s="52"/>
      <c r="C62" s="44"/>
      <c r="D62" s="44"/>
      <c r="E62" s="24"/>
      <c r="F62" s="24"/>
      <c r="G62" s="24"/>
    </row>
    <row r="63" spans="1:8" ht="33" customHeight="1">
      <c r="A63" s="32" t="s">
        <v>109</v>
      </c>
      <c r="B63" s="32"/>
      <c r="C63" s="27"/>
      <c r="D63" s="27"/>
      <c r="E63" s="24"/>
      <c r="F63" s="24"/>
      <c r="G63" s="24"/>
    </row>
    <row r="64" spans="1:8" ht="25.5" customHeight="1">
      <c r="A64" s="32" t="s">
        <v>110</v>
      </c>
      <c r="B64" s="32"/>
      <c r="C64" s="27"/>
      <c r="D64" s="27"/>
      <c r="E64" s="24"/>
      <c r="F64" s="24"/>
      <c r="G64" s="24"/>
    </row>
    <row r="65" spans="1:8" ht="28.5" customHeight="1">
      <c r="A65" s="53" t="s">
        <v>111</v>
      </c>
      <c r="B65" s="54"/>
      <c r="C65" s="54"/>
      <c r="D65" s="54"/>
      <c r="E65" s="24"/>
      <c r="F65" s="24"/>
      <c r="G65" s="24"/>
    </row>
    <row r="66" spans="1:8" ht="36.75" customHeight="1">
      <c r="A66" s="51" t="s">
        <v>112</v>
      </c>
      <c r="B66" s="55" t="s">
        <v>113</v>
      </c>
      <c r="C66" s="16">
        <v>0</v>
      </c>
      <c r="D66" s="16">
        <v>0</v>
      </c>
      <c r="E66" s="16"/>
      <c r="F66" s="16"/>
      <c r="G66" s="16">
        <v>0</v>
      </c>
    </row>
    <row r="67" spans="1:8" ht="35.25" customHeight="1">
      <c r="A67" s="51" t="s">
        <v>114</v>
      </c>
      <c r="B67" s="55"/>
      <c r="C67" s="16">
        <f>(2.35+0.82)*1.07</f>
        <v>3.3919000000000001</v>
      </c>
      <c r="D67" s="16">
        <v>3.39</v>
      </c>
      <c r="E67" s="16"/>
      <c r="F67" s="16"/>
      <c r="G67" s="16">
        <v>3.39</v>
      </c>
    </row>
    <row r="68" spans="1:8" ht="15">
      <c r="A68" s="32" t="s">
        <v>115</v>
      </c>
      <c r="B68" s="33" t="s">
        <v>116</v>
      </c>
      <c r="C68" s="44"/>
      <c r="D68" s="44"/>
      <c r="E68" s="24"/>
      <c r="F68" s="24"/>
      <c r="G68" s="24"/>
    </row>
    <row r="69" spans="1:8" ht="19.5" customHeight="1">
      <c r="A69" s="32" t="s">
        <v>117</v>
      </c>
      <c r="B69" s="33" t="s">
        <v>116</v>
      </c>
      <c r="C69" s="44"/>
      <c r="D69" s="44"/>
      <c r="E69" s="24"/>
      <c r="F69" s="24"/>
      <c r="G69" s="24"/>
    </row>
    <row r="70" spans="1:8" ht="15" customHeight="1">
      <c r="A70" s="32" t="s">
        <v>118</v>
      </c>
      <c r="B70" s="33" t="s">
        <v>119</v>
      </c>
      <c r="C70" s="44"/>
      <c r="D70" s="44"/>
      <c r="E70" s="24"/>
      <c r="F70" s="24"/>
      <c r="G70" s="24"/>
    </row>
    <row r="71" spans="1:8" ht="0.75" hidden="1" customHeight="1">
      <c r="A71" s="56" t="s">
        <v>120</v>
      </c>
      <c r="B71" s="57"/>
      <c r="C71" s="19">
        <v>0</v>
      </c>
      <c r="D71" s="19"/>
      <c r="E71" s="19"/>
      <c r="F71" s="19"/>
      <c r="G71" s="19"/>
    </row>
    <row r="72" spans="1:8" ht="33" customHeight="1">
      <c r="A72" s="115" t="s">
        <v>121</v>
      </c>
      <c r="B72" s="115"/>
      <c r="C72" s="23">
        <f>C12+C60+C66+C67</f>
        <v>26.201833014354065</v>
      </c>
      <c r="D72" s="58">
        <v>28</v>
      </c>
      <c r="E72" s="23">
        <f>E12+E60+E66+E67</f>
        <v>2.37</v>
      </c>
      <c r="F72" s="23">
        <f>F12+F60+F66+F67</f>
        <v>22.24</v>
      </c>
      <c r="G72" s="23">
        <f>G12+G60+G66+G67</f>
        <v>3.39</v>
      </c>
      <c r="H72" s="59"/>
    </row>
    <row r="73" spans="1:8">
      <c r="C73" s="6"/>
      <c r="D73" s="6"/>
      <c r="E73" s="45"/>
      <c r="F73" s="60"/>
    </row>
    <row r="74" spans="1:8">
      <c r="E74" s="45"/>
      <c r="F74" s="60"/>
    </row>
    <row r="75" spans="1:8">
      <c r="C75" s="6"/>
      <c r="D75" s="6"/>
    </row>
    <row r="76" spans="1:8" ht="14.25">
      <c r="A76" s="92"/>
      <c r="B76" s="92"/>
      <c r="C76" s="92"/>
      <c r="D76" s="93"/>
      <c r="E76" s="94"/>
      <c r="F76" s="92"/>
      <c r="G76" s="92"/>
      <c r="H76" s="92"/>
    </row>
    <row r="77" spans="1:8" ht="15">
      <c r="A77" s="92"/>
      <c r="B77" s="92"/>
      <c r="C77" s="92"/>
      <c r="D77" s="93"/>
      <c r="E77" s="95"/>
      <c r="F77" s="96"/>
      <c r="G77" s="95"/>
      <c r="H77" s="92"/>
    </row>
    <row r="78" spans="1:8" ht="15">
      <c r="A78" s="92"/>
      <c r="B78" s="92"/>
      <c r="C78" s="92"/>
      <c r="D78" s="93"/>
      <c r="E78" s="95"/>
      <c r="F78" s="96"/>
      <c r="G78" s="95"/>
      <c r="H78" s="92"/>
    </row>
    <row r="79" spans="1:8" ht="14.25">
      <c r="A79" s="92"/>
      <c r="B79" s="92"/>
      <c r="C79" s="92"/>
      <c r="D79" s="97"/>
      <c r="E79" s="98"/>
      <c r="F79" s="99"/>
      <c r="G79" s="98"/>
      <c r="H79" s="78"/>
    </row>
    <row r="80" spans="1:8" ht="15">
      <c r="A80" s="92"/>
      <c r="B80" s="92"/>
      <c r="C80" s="92"/>
      <c r="D80" s="100"/>
      <c r="E80" s="101"/>
      <c r="F80" s="96"/>
      <c r="G80" s="95"/>
      <c r="H80" s="92"/>
    </row>
    <row r="81" spans="1:8" ht="15">
      <c r="A81" s="92"/>
      <c r="B81" s="92"/>
      <c r="C81" s="92"/>
      <c r="D81" s="93"/>
      <c r="E81" s="95"/>
      <c r="F81" s="96"/>
      <c r="G81" s="95"/>
      <c r="H81" s="92"/>
    </row>
    <row r="82" spans="1:8" ht="15">
      <c r="A82" s="92"/>
      <c r="B82" s="92"/>
      <c r="C82" s="92"/>
      <c r="D82" s="93"/>
      <c r="E82" s="95"/>
      <c r="F82" s="96"/>
      <c r="G82" s="95"/>
      <c r="H82" s="92"/>
    </row>
    <row r="83" spans="1:8" ht="15">
      <c r="A83" s="92"/>
      <c r="B83" s="92"/>
      <c r="C83" s="92"/>
      <c r="D83" s="93"/>
      <c r="E83" s="95"/>
      <c r="F83" s="96"/>
      <c r="G83" s="95"/>
      <c r="H83" s="92"/>
    </row>
    <row r="84" spans="1:8">
      <c r="C84" s="6"/>
      <c r="D84" s="6"/>
    </row>
    <row r="85" spans="1:8">
      <c r="C85" s="6"/>
      <c r="D85" s="6"/>
    </row>
    <row r="86" spans="1:8">
      <c r="C86" s="6"/>
      <c r="D86" s="6"/>
    </row>
  </sheetData>
  <mergeCells count="12">
    <mergeCell ref="A5:C5"/>
    <mergeCell ref="A72:B72"/>
    <mergeCell ref="A10:A11"/>
    <mergeCell ref="A58:A59"/>
    <mergeCell ref="C58:C59"/>
    <mergeCell ref="E10:G10"/>
    <mergeCell ref="A1:F1"/>
    <mergeCell ref="A2:F2"/>
    <mergeCell ref="A3:F3"/>
    <mergeCell ref="A4:F4"/>
    <mergeCell ref="B10:B11"/>
    <mergeCell ref="D10:D11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6"/>
  <sheetViews>
    <sheetView topLeftCell="A62" workbookViewId="0">
      <selection activeCell="C85" sqref="C85"/>
    </sheetView>
  </sheetViews>
  <sheetFormatPr defaultRowHeight="12.75"/>
  <cols>
    <col min="1" max="1" width="61.42578125" style="6" customWidth="1"/>
    <col min="2" max="2" width="32.85546875" style="6" customWidth="1"/>
    <col min="3" max="3" width="15.28515625" style="59" customWidth="1"/>
    <col min="4" max="4" width="12.7109375" style="6" customWidth="1"/>
    <col min="5" max="5" width="13.85546875" style="6" customWidth="1"/>
    <col min="6" max="6" width="14.140625" style="6" customWidth="1"/>
    <col min="7" max="16384" width="9.140625" style="6"/>
  </cols>
  <sheetData>
    <row r="1" spans="1:6" ht="14.25">
      <c r="A1" s="109" t="s">
        <v>22</v>
      </c>
      <c r="B1" s="109"/>
      <c r="C1" s="109"/>
      <c r="D1" s="109"/>
      <c r="E1" s="109"/>
    </row>
    <row r="2" spans="1:6" ht="14.25">
      <c r="A2" s="109" t="s">
        <v>23</v>
      </c>
      <c r="B2" s="109"/>
      <c r="C2" s="109"/>
      <c r="D2" s="109"/>
      <c r="E2" s="109"/>
    </row>
    <row r="3" spans="1:6" ht="14.25">
      <c r="A3" s="109" t="s">
        <v>24</v>
      </c>
      <c r="B3" s="109"/>
      <c r="C3" s="109"/>
      <c r="D3" s="109"/>
      <c r="E3" s="109"/>
    </row>
    <row r="4" spans="1:6" ht="14.25" customHeight="1">
      <c r="A4" s="109" t="s">
        <v>25</v>
      </c>
      <c r="B4" s="109"/>
      <c r="C4" s="109"/>
      <c r="D4" s="109"/>
      <c r="E4" s="109"/>
    </row>
    <row r="5" spans="1:6" ht="14.25" customHeight="1">
      <c r="A5" s="114" t="s">
        <v>122</v>
      </c>
      <c r="B5" s="114"/>
      <c r="C5" s="114"/>
      <c r="D5"/>
      <c r="E5"/>
    </row>
    <row r="6" spans="1:6" ht="14.25" customHeight="1">
      <c r="A6" s="8" t="s">
        <v>123</v>
      </c>
      <c r="B6" s="8"/>
      <c r="C6" s="9"/>
      <c r="D6"/>
      <c r="E6"/>
    </row>
    <row r="7" spans="1:6" ht="14.25" customHeight="1">
      <c r="A7" s="8" t="s">
        <v>124</v>
      </c>
      <c r="B7" s="8"/>
      <c r="C7" s="9"/>
      <c r="D7"/>
      <c r="E7"/>
    </row>
    <row r="8" spans="1:6" ht="15">
      <c r="A8" s="8" t="s">
        <v>125</v>
      </c>
      <c r="B8" s="8"/>
      <c r="C8" s="9"/>
      <c r="D8"/>
      <c r="E8"/>
    </row>
    <row r="9" spans="1:6" ht="15">
      <c r="A9" s="8"/>
      <c r="B9" s="8"/>
      <c r="C9" s="9"/>
      <c r="D9"/>
      <c r="E9"/>
    </row>
    <row r="10" spans="1:6" ht="14.25" customHeight="1">
      <c r="A10" s="104" t="s">
        <v>31</v>
      </c>
      <c r="B10" s="110" t="s">
        <v>32</v>
      </c>
      <c r="C10" s="112" t="s">
        <v>33</v>
      </c>
      <c r="D10" s="108" t="s">
        <v>34</v>
      </c>
      <c r="E10" s="108"/>
      <c r="F10" s="108"/>
    </row>
    <row r="11" spans="1:6" ht="43.5" customHeight="1">
      <c r="A11" s="104"/>
      <c r="B11" s="111"/>
      <c r="C11" s="113"/>
      <c r="D11" s="13" t="s">
        <v>36</v>
      </c>
      <c r="E11" s="13" t="s">
        <v>37</v>
      </c>
      <c r="F11" s="13" t="s">
        <v>38</v>
      </c>
    </row>
    <row r="12" spans="1:6" ht="34.5" customHeight="1">
      <c r="A12" s="14" t="s">
        <v>39</v>
      </c>
      <c r="B12" s="15"/>
      <c r="C12" s="16">
        <f>C13+C25+C34+C40+C52+C55+C56+C57</f>
        <v>20.21</v>
      </c>
      <c r="D12" s="16">
        <f>D13+D25+D34+D40+D52+D55+D56+D57</f>
        <v>1.28</v>
      </c>
      <c r="E12" s="16">
        <f>E13+E25+E34+E40+E52+E55+E56+E57</f>
        <v>18.93</v>
      </c>
      <c r="F12" s="16">
        <f>F13+F25+F34+F40+F52+F55+F56+F57</f>
        <v>0</v>
      </c>
    </row>
    <row r="13" spans="1:6" ht="15">
      <c r="A13" s="17" t="s">
        <v>126</v>
      </c>
      <c r="B13" s="18"/>
      <c r="C13" s="19">
        <v>2.33</v>
      </c>
      <c r="D13" s="19"/>
      <c r="E13" s="19">
        <v>2.33</v>
      </c>
      <c r="F13" s="19"/>
    </row>
    <row r="14" spans="1:6" ht="15">
      <c r="A14" s="21" t="s">
        <v>41</v>
      </c>
      <c r="B14" s="22" t="s">
        <v>42</v>
      </c>
      <c r="C14" s="23"/>
      <c r="D14" s="23"/>
      <c r="E14" s="23">
        <v>0.7</v>
      </c>
      <c r="F14" s="23"/>
    </row>
    <row r="15" spans="1:6" ht="15">
      <c r="A15" s="21" t="s">
        <v>43</v>
      </c>
      <c r="B15" s="22" t="s">
        <v>42</v>
      </c>
      <c r="C15" s="23"/>
      <c r="D15" s="23"/>
      <c r="E15" s="23">
        <v>0.1</v>
      </c>
      <c r="F15" s="23"/>
    </row>
    <row r="16" spans="1:6" ht="15">
      <c r="A16" s="21" t="s">
        <v>44</v>
      </c>
      <c r="B16" s="22" t="s">
        <v>45</v>
      </c>
      <c r="C16" s="27"/>
      <c r="D16" s="27"/>
      <c r="E16" s="23">
        <v>0.5</v>
      </c>
      <c r="F16" s="27"/>
    </row>
    <row r="17" spans="1:6" ht="15">
      <c r="A17" s="21" t="s">
        <v>46</v>
      </c>
      <c r="B17" s="22" t="s">
        <v>47</v>
      </c>
      <c r="C17" s="27"/>
      <c r="D17" s="27"/>
      <c r="E17" s="23">
        <v>0.3</v>
      </c>
      <c r="F17" s="27"/>
    </row>
    <row r="18" spans="1:6" ht="15">
      <c r="A18" s="21" t="s">
        <v>48</v>
      </c>
      <c r="B18" s="22" t="s">
        <v>49</v>
      </c>
      <c r="C18" s="27"/>
      <c r="D18" s="27"/>
      <c r="E18" s="23">
        <v>0.33</v>
      </c>
      <c r="F18" s="27"/>
    </row>
    <row r="19" spans="1:6" ht="15">
      <c r="A19" s="21" t="s">
        <v>50</v>
      </c>
      <c r="B19" s="22" t="s">
        <v>51</v>
      </c>
      <c r="C19" s="27"/>
      <c r="D19" s="27"/>
      <c r="E19" s="23">
        <v>0.4</v>
      </c>
      <c r="F19" s="27"/>
    </row>
    <row r="20" spans="1:6" ht="15">
      <c r="A20" s="21" t="s">
        <v>52</v>
      </c>
      <c r="B20" s="22" t="s">
        <v>53</v>
      </c>
      <c r="C20" s="27"/>
      <c r="D20" s="27"/>
      <c r="E20" s="62">
        <v>0.23</v>
      </c>
      <c r="F20" s="27"/>
    </row>
    <row r="21" spans="1:6" ht="15">
      <c r="A21" s="21" t="s">
        <v>54</v>
      </c>
      <c r="B21" s="22" t="s">
        <v>55</v>
      </c>
      <c r="C21" s="27"/>
      <c r="D21" s="27"/>
      <c r="E21" s="23">
        <v>1</v>
      </c>
      <c r="F21" s="27"/>
    </row>
    <row r="22" spans="1:6" ht="15">
      <c r="A22" s="21" t="s">
        <v>56</v>
      </c>
      <c r="B22" s="22" t="s">
        <v>57</v>
      </c>
      <c r="C22" s="27"/>
      <c r="D22" s="27"/>
      <c r="E22" s="23">
        <v>0.3</v>
      </c>
      <c r="F22" s="27"/>
    </row>
    <row r="23" spans="1:6" ht="15">
      <c r="A23" s="21" t="s">
        <v>58</v>
      </c>
      <c r="B23" s="22" t="s">
        <v>59</v>
      </c>
      <c r="C23" s="27"/>
      <c r="D23" s="27"/>
      <c r="E23" s="23">
        <v>0.5</v>
      </c>
      <c r="F23" s="27"/>
    </row>
    <row r="24" spans="1:6" ht="15">
      <c r="A24" s="21" t="s">
        <v>60</v>
      </c>
      <c r="B24" s="22" t="s">
        <v>61</v>
      </c>
      <c r="C24" s="27"/>
      <c r="D24" s="27"/>
      <c r="E24" s="23">
        <v>0.3</v>
      </c>
      <c r="F24" s="27"/>
    </row>
    <row r="25" spans="1:6" ht="28.5">
      <c r="A25" s="29" t="s">
        <v>62</v>
      </c>
      <c r="B25" s="30"/>
      <c r="C25" s="31">
        <v>11.2</v>
      </c>
      <c r="D25" s="31"/>
      <c r="E25" s="31">
        <v>11.2</v>
      </c>
      <c r="F25" s="31"/>
    </row>
    <row r="26" spans="1:6" ht="15">
      <c r="A26" s="32" t="s">
        <v>63</v>
      </c>
      <c r="B26" s="33" t="s">
        <v>64</v>
      </c>
      <c r="C26" s="32"/>
      <c r="D26" s="32"/>
      <c r="E26" s="63">
        <v>3.1</v>
      </c>
      <c r="F26" s="32"/>
    </row>
    <row r="27" spans="1:6" ht="30">
      <c r="A27" s="32" t="s">
        <v>65</v>
      </c>
      <c r="B27" s="33" t="s">
        <v>66</v>
      </c>
      <c r="C27" s="32"/>
      <c r="D27" s="32"/>
      <c r="E27" s="63">
        <v>2</v>
      </c>
      <c r="F27" s="32"/>
    </row>
    <row r="28" spans="1:6" ht="15">
      <c r="A28" s="32" t="s">
        <v>67</v>
      </c>
      <c r="B28" s="33" t="s">
        <v>64</v>
      </c>
      <c r="C28" s="32"/>
      <c r="D28" s="32"/>
      <c r="E28" s="63">
        <v>0.6</v>
      </c>
      <c r="F28" s="32"/>
    </row>
    <row r="29" spans="1:6" ht="15">
      <c r="A29" s="32" t="s">
        <v>68</v>
      </c>
      <c r="B29" s="33" t="s">
        <v>69</v>
      </c>
      <c r="C29" s="32"/>
      <c r="D29" s="32"/>
      <c r="E29" s="64">
        <v>2.7</v>
      </c>
      <c r="F29" s="32"/>
    </row>
    <row r="30" spans="1:6" ht="15">
      <c r="A30" s="32" t="s">
        <v>70</v>
      </c>
      <c r="B30" s="33" t="s">
        <v>71</v>
      </c>
      <c r="C30" s="32"/>
      <c r="D30" s="32"/>
      <c r="E30" s="64">
        <v>0.8</v>
      </c>
      <c r="F30" s="32"/>
    </row>
    <row r="31" spans="1:6" ht="15">
      <c r="A31" s="32" t="s">
        <v>72</v>
      </c>
      <c r="B31" s="33" t="s">
        <v>71</v>
      </c>
      <c r="C31" s="32"/>
      <c r="D31" s="32"/>
      <c r="E31" s="64">
        <v>0.6</v>
      </c>
      <c r="F31" s="32"/>
    </row>
    <row r="32" spans="1:6" ht="15">
      <c r="A32" s="36" t="s">
        <v>73</v>
      </c>
      <c r="B32" s="37" t="s">
        <v>47</v>
      </c>
      <c r="C32" s="36"/>
      <c r="D32" s="36"/>
      <c r="E32" s="65">
        <v>0.6</v>
      </c>
      <c r="F32" s="36"/>
    </row>
    <row r="33" spans="1:6" ht="60">
      <c r="A33" s="32" t="s">
        <v>74</v>
      </c>
      <c r="B33" s="33" t="s">
        <v>71</v>
      </c>
      <c r="C33" s="32"/>
      <c r="D33" s="32"/>
      <c r="E33" s="64">
        <v>0.8</v>
      </c>
      <c r="F33" s="32"/>
    </row>
    <row r="34" spans="1:6" ht="28.5">
      <c r="A34" s="17" t="s">
        <v>75</v>
      </c>
      <c r="B34" s="38"/>
      <c r="C34" s="31">
        <v>4.12</v>
      </c>
      <c r="D34" s="31"/>
      <c r="E34" s="31">
        <v>4.12</v>
      </c>
      <c r="F34" s="31"/>
    </row>
    <row r="35" spans="1:6" ht="30">
      <c r="A35" s="21" t="s">
        <v>76</v>
      </c>
      <c r="B35" s="22" t="s">
        <v>77</v>
      </c>
      <c r="C35" s="27"/>
      <c r="D35" s="27"/>
      <c r="E35" s="27"/>
      <c r="F35" s="27"/>
    </row>
    <row r="36" spans="1:6" ht="60">
      <c r="A36" s="21" t="s">
        <v>78</v>
      </c>
      <c r="B36" s="22" t="s">
        <v>69</v>
      </c>
      <c r="C36" s="27"/>
      <c r="D36" s="27"/>
      <c r="E36" s="27"/>
      <c r="F36" s="27"/>
    </row>
    <row r="37" spans="1:6" ht="30">
      <c r="A37" s="21" t="s">
        <v>79</v>
      </c>
      <c r="B37" s="22" t="s">
        <v>69</v>
      </c>
      <c r="C37" s="27"/>
      <c r="D37" s="27"/>
      <c r="E37" s="27"/>
      <c r="F37" s="27"/>
    </row>
    <row r="38" spans="1:6" ht="30">
      <c r="A38" s="21" t="s">
        <v>80</v>
      </c>
      <c r="B38" s="22" t="s">
        <v>69</v>
      </c>
      <c r="C38" s="27"/>
      <c r="D38" s="27"/>
      <c r="E38" s="27"/>
      <c r="F38" s="27"/>
    </row>
    <row r="39" spans="1:6" ht="30">
      <c r="A39" s="21" t="s">
        <v>81</v>
      </c>
      <c r="B39" s="22" t="s">
        <v>82</v>
      </c>
      <c r="C39" s="27"/>
      <c r="D39" s="27"/>
      <c r="E39" s="27"/>
      <c r="F39" s="27"/>
    </row>
    <row r="40" spans="1:6" ht="28.5">
      <c r="A40" s="66" t="s">
        <v>83</v>
      </c>
      <c r="B40" s="67"/>
      <c r="C40" s="68"/>
      <c r="D40" s="68"/>
      <c r="E40" s="68"/>
      <c r="F40" s="68"/>
    </row>
    <row r="41" spans="1:6" ht="30">
      <c r="A41" s="42" t="s">
        <v>84</v>
      </c>
      <c r="B41" s="22"/>
      <c r="C41" s="43"/>
      <c r="D41" s="43"/>
      <c r="E41" s="43"/>
      <c r="F41" s="43"/>
    </row>
    <row r="42" spans="1:6" ht="30">
      <c r="A42" s="21" t="s">
        <v>85</v>
      </c>
      <c r="B42" s="22" t="s">
        <v>47</v>
      </c>
      <c r="C42" s="27"/>
      <c r="D42" s="27"/>
      <c r="E42" s="27"/>
      <c r="F42" s="27"/>
    </row>
    <row r="43" spans="1:6" ht="15">
      <c r="A43" s="32" t="s">
        <v>86</v>
      </c>
      <c r="B43" s="33" t="s">
        <v>51</v>
      </c>
      <c r="C43" s="27"/>
      <c r="D43" s="27"/>
      <c r="E43" s="27"/>
      <c r="F43" s="27"/>
    </row>
    <row r="44" spans="1:6" ht="30">
      <c r="A44" s="42" t="s">
        <v>87</v>
      </c>
      <c r="B44" s="22"/>
      <c r="C44" s="43"/>
      <c r="D44" s="43"/>
      <c r="E44" s="43"/>
      <c r="F44" s="43"/>
    </row>
    <row r="45" spans="1:6" ht="30">
      <c r="A45" s="21" t="s">
        <v>88</v>
      </c>
      <c r="B45" s="22" t="s">
        <v>47</v>
      </c>
      <c r="C45" s="27"/>
      <c r="D45" s="27"/>
      <c r="E45" s="27"/>
      <c r="F45" s="27"/>
    </row>
    <row r="46" spans="1:6" ht="15">
      <c r="A46" s="21" t="s">
        <v>89</v>
      </c>
      <c r="B46" s="22" t="s">
        <v>47</v>
      </c>
      <c r="C46" s="27"/>
      <c r="D46" s="27"/>
      <c r="E46" s="27"/>
      <c r="F46" s="27"/>
    </row>
    <row r="47" spans="1:6" ht="30">
      <c r="A47" s="21" t="s">
        <v>90</v>
      </c>
      <c r="B47" s="22" t="s">
        <v>47</v>
      </c>
      <c r="C47" s="27"/>
      <c r="D47" s="27"/>
      <c r="E47" s="27"/>
      <c r="F47" s="27"/>
    </row>
    <row r="48" spans="1:6" ht="15">
      <c r="A48" s="32" t="s">
        <v>91</v>
      </c>
      <c r="B48" s="33" t="s">
        <v>51</v>
      </c>
      <c r="C48" s="27"/>
      <c r="D48" s="27"/>
      <c r="E48" s="27"/>
      <c r="F48" s="27"/>
    </row>
    <row r="49" spans="1:6" ht="15">
      <c r="A49" s="21" t="s">
        <v>92</v>
      </c>
      <c r="B49" s="22" t="s">
        <v>47</v>
      </c>
      <c r="C49" s="27"/>
      <c r="D49" s="27"/>
      <c r="E49" s="27"/>
      <c r="F49" s="27"/>
    </row>
    <row r="50" spans="1:6" ht="15">
      <c r="A50" s="21" t="s">
        <v>93</v>
      </c>
      <c r="B50" s="22" t="s">
        <v>47</v>
      </c>
      <c r="C50" s="44"/>
      <c r="D50" s="44"/>
      <c r="E50" s="44"/>
      <c r="F50" s="44"/>
    </row>
    <row r="51" spans="1:6" ht="15">
      <c r="A51" s="21" t="s">
        <v>94</v>
      </c>
      <c r="B51" s="22" t="s">
        <v>47</v>
      </c>
      <c r="C51" s="44"/>
      <c r="D51" s="44"/>
      <c r="E51" s="44"/>
      <c r="F51" s="44"/>
    </row>
    <row r="52" spans="1:6" ht="14.25">
      <c r="A52" s="66" t="s">
        <v>127</v>
      </c>
      <c r="B52" s="67"/>
      <c r="C52" s="68"/>
      <c r="D52" s="68"/>
      <c r="E52" s="68"/>
      <c r="F52" s="68"/>
    </row>
    <row r="53" spans="1:6" ht="15">
      <c r="A53" s="21" t="s">
        <v>97</v>
      </c>
      <c r="B53" s="22" t="s">
        <v>98</v>
      </c>
      <c r="C53" s="69"/>
      <c r="D53" s="69"/>
      <c r="E53" s="69"/>
      <c r="F53" s="69"/>
    </row>
    <row r="54" spans="1:6" ht="15">
      <c r="A54" s="21" t="s">
        <v>99</v>
      </c>
      <c r="B54" s="22" t="s">
        <v>98</v>
      </c>
      <c r="C54" s="34"/>
      <c r="D54" s="34"/>
      <c r="E54" s="34"/>
      <c r="F54" s="34"/>
    </row>
    <row r="55" spans="1:6" ht="14.25">
      <c r="A55" s="47" t="s">
        <v>100</v>
      </c>
      <c r="B55" s="70"/>
      <c r="C55" s="49">
        <v>1.28</v>
      </c>
      <c r="D55" s="49">
        <v>1.28</v>
      </c>
      <c r="E55" s="49"/>
      <c r="F55" s="49"/>
    </row>
    <row r="56" spans="1:6" ht="59.25">
      <c r="A56" s="17" t="s">
        <v>128</v>
      </c>
      <c r="B56" s="50" t="s">
        <v>102</v>
      </c>
      <c r="C56" s="19">
        <v>1.28</v>
      </c>
      <c r="D56" s="19"/>
      <c r="E56" s="19">
        <v>1.28</v>
      </c>
      <c r="F56" s="19"/>
    </row>
    <row r="57" spans="1:6" ht="31.5" customHeight="1">
      <c r="A57" s="105" t="s">
        <v>129</v>
      </c>
      <c r="B57" s="18" t="s">
        <v>104</v>
      </c>
      <c r="C57" s="106">
        <v>0</v>
      </c>
      <c r="D57" s="106"/>
      <c r="E57" s="106">
        <v>0</v>
      </c>
      <c r="F57" s="106"/>
    </row>
    <row r="58" spans="1:6" ht="18" customHeight="1">
      <c r="A58" s="105"/>
      <c r="B58" s="18" t="s">
        <v>105</v>
      </c>
      <c r="C58" s="107"/>
      <c r="D58" s="107"/>
      <c r="E58" s="107"/>
      <c r="F58" s="107"/>
    </row>
    <row r="59" spans="1:6" ht="33" customHeight="1">
      <c r="A59" s="51" t="s">
        <v>106</v>
      </c>
      <c r="B59" s="51"/>
      <c r="C59" s="16">
        <v>4.5</v>
      </c>
      <c r="D59" s="16">
        <v>1</v>
      </c>
      <c r="E59" s="16">
        <v>3.5</v>
      </c>
      <c r="F59" s="16"/>
    </row>
    <row r="60" spans="1:6" ht="15.75" customHeight="1">
      <c r="A60" s="32" t="s">
        <v>107</v>
      </c>
      <c r="B60" s="52"/>
      <c r="C60" s="44"/>
      <c r="D60" s="44"/>
      <c r="E60" s="44"/>
      <c r="F60" s="44"/>
    </row>
    <row r="61" spans="1:6" ht="66" customHeight="1">
      <c r="A61" s="32" t="s">
        <v>108</v>
      </c>
      <c r="B61" s="52"/>
      <c r="C61" s="44"/>
      <c r="D61" s="44"/>
      <c r="E61" s="44"/>
      <c r="F61" s="44"/>
    </row>
    <row r="62" spans="1:6" ht="39" customHeight="1">
      <c r="A62" s="32" t="s">
        <v>109</v>
      </c>
      <c r="B62" s="32"/>
      <c r="C62" s="27"/>
      <c r="D62" s="27"/>
      <c r="E62" s="27"/>
      <c r="F62" s="27"/>
    </row>
    <row r="63" spans="1:6" ht="13.5" customHeight="1">
      <c r="A63" s="32" t="s">
        <v>110</v>
      </c>
      <c r="B63" s="32"/>
      <c r="C63" s="27"/>
      <c r="D63" s="27"/>
      <c r="E63" s="27"/>
      <c r="F63" s="27"/>
    </row>
    <row r="64" spans="1:6" ht="16.5" customHeight="1">
      <c r="A64" s="32" t="s">
        <v>130</v>
      </c>
      <c r="B64" s="71"/>
      <c r="C64" s="43"/>
      <c r="D64" s="43"/>
      <c r="E64" s="43"/>
      <c r="F64" s="43"/>
    </row>
    <row r="65" spans="1:6" ht="36" customHeight="1">
      <c r="A65" s="51" t="s">
        <v>131</v>
      </c>
      <c r="B65" s="55" t="s">
        <v>113</v>
      </c>
      <c r="C65" s="16">
        <v>3.3</v>
      </c>
      <c r="D65" s="16"/>
      <c r="E65" s="16"/>
      <c r="F65" s="16">
        <v>3.3</v>
      </c>
    </row>
    <row r="66" spans="1:6" ht="28.5">
      <c r="A66" s="51" t="s">
        <v>132</v>
      </c>
      <c r="B66" s="55"/>
      <c r="C66" s="16">
        <v>5.16</v>
      </c>
      <c r="D66" s="16"/>
      <c r="E66" s="16"/>
      <c r="F66" s="16">
        <v>5.16</v>
      </c>
    </row>
    <row r="67" spans="1:6" ht="18" customHeight="1">
      <c r="A67" s="32" t="s">
        <v>133</v>
      </c>
      <c r="B67" s="33" t="s">
        <v>116</v>
      </c>
      <c r="C67" s="44"/>
      <c r="D67" s="44"/>
      <c r="E67" s="44"/>
      <c r="F67" s="44"/>
    </row>
    <row r="68" spans="1:6" ht="15" customHeight="1">
      <c r="A68" s="32" t="s">
        <v>134</v>
      </c>
      <c r="B68" s="33" t="s">
        <v>116</v>
      </c>
      <c r="C68" s="44"/>
      <c r="D68" s="44"/>
      <c r="E68" s="44"/>
      <c r="F68" s="44"/>
    </row>
    <row r="69" spans="1:6" ht="15">
      <c r="A69" s="32" t="s">
        <v>118</v>
      </c>
      <c r="B69" s="33" t="s">
        <v>119</v>
      </c>
      <c r="C69" s="44"/>
      <c r="D69" s="44"/>
      <c r="E69" s="44"/>
      <c r="F69" s="44"/>
    </row>
    <row r="70" spans="1:6" ht="15">
      <c r="A70" s="32" t="s">
        <v>135</v>
      </c>
      <c r="B70" s="33" t="s">
        <v>136</v>
      </c>
      <c r="C70" s="44"/>
      <c r="D70" s="44"/>
      <c r="E70" s="44"/>
      <c r="F70" s="44"/>
    </row>
    <row r="71" spans="1:6" ht="15">
      <c r="A71" s="32" t="s">
        <v>137</v>
      </c>
      <c r="B71" s="33" t="s">
        <v>82</v>
      </c>
      <c r="C71" s="44"/>
      <c r="D71" s="44"/>
      <c r="E71" s="44"/>
      <c r="F71" s="44"/>
    </row>
    <row r="72" spans="1:6" ht="15">
      <c r="A72" s="32" t="s">
        <v>138</v>
      </c>
      <c r="B72" s="33" t="s">
        <v>77</v>
      </c>
      <c r="C72" s="44"/>
      <c r="D72" s="44"/>
      <c r="E72" s="44"/>
      <c r="F72" s="44"/>
    </row>
    <row r="73" spans="1:6" ht="15">
      <c r="A73" s="32" t="s">
        <v>139</v>
      </c>
      <c r="B73" s="33" t="s">
        <v>140</v>
      </c>
      <c r="C73" s="44"/>
      <c r="D73" s="44"/>
      <c r="E73" s="44"/>
      <c r="F73" s="44"/>
    </row>
    <row r="74" spans="1:6" ht="14.25" customHeight="1">
      <c r="A74" s="115" t="s">
        <v>121</v>
      </c>
      <c r="B74" s="115"/>
      <c r="C74" s="23">
        <f>C12+C59+C65+C66</f>
        <v>33.17</v>
      </c>
      <c r="D74" s="23">
        <f>D12+D59+D65+D66</f>
        <v>2.2800000000000002</v>
      </c>
      <c r="E74" s="23">
        <f>E12+E59+E65+E66</f>
        <v>22.43</v>
      </c>
      <c r="F74" s="23">
        <f>F12+F59+F65+F66</f>
        <v>8.4600000000000009</v>
      </c>
    </row>
    <row r="75" spans="1:6">
      <c r="C75" s="6"/>
      <c r="D75" s="45"/>
    </row>
    <row r="76" spans="1:6">
      <c r="D76" s="45"/>
      <c r="E76" s="60"/>
    </row>
  </sheetData>
  <mergeCells count="15">
    <mergeCell ref="A74:B74"/>
    <mergeCell ref="A1:E1"/>
    <mergeCell ref="A2:E2"/>
    <mergeCell ref="A3:E3"/>
    <mergeCell ref="A4:E4"/>
    <mergeCell ref="A5:C5"/>
    <mergeCell ref="A10:A11"/>
    <mergeCell ref="B10:B11"/>
    <mergeCell ref="C10:C11"/>
    <mergeCell ref="D10:F10"/>
    <mergeCell ref="A57:A58"/>
    <mergeCell ref="C57:C58"/>
    <mergeCell ref="D57:D58"/>
    <mergeCell ref="E57:E58"/>
    <mergeCell ref="F57:F58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1"/>
  <sheetViews>
    <sheetView topLeftCell="A58" workbookViewId="0">
      <selection activeCell="A72" sqref="A72:F124"/>
    </sheetView>
  </sheetViews>
  <sheetFormatPr defaultRowHeight="12.75"/>
  <cols>
    <col min="1" max="1" width="61.42578125" style="6" customWidth="1"/>
    <col min="2" max="2" width="22.42578125" style="6" customWidth="1"/>
    <col min="3" max="3" width="18.28515625" style="59" customWidth="1"/>
    <col min="4" max="4" width="16.85546875" style="6" customWidth="1"/>
    <col min="5" max="5" width="17" style="6" customWidth="1"/>
    <col min="6" max="6" width="17.85546875" style="6" customWidth="1"/>
    <col min="7" max="7" width="20.42578125" style="6" customWidth="1"/>
    <col min="8" max="8" width="12.85546875" style="6" customWidth="1"/>
    <col min="9" max="16384" width="9.140625" style="6"/>
  </cols>
  <sheetData>
    <row r="1" spans="1:6" ht="14.25">
      <c r="A1" s="116"/>
      <c r="B1" s="116"/>
      <c r="C1" s="116"/>
      <c r="D1" s="72"/>
    </row>
    <row r="2" spans="1:6" ht="14.25">
      <c r="A2" s="109" t="s">
        <v>22</v>
      </c>
      <c r="B2" s="109"/>
      <c r="C2" s="109"/>
      <c r="D2" s="109"/>
      <c r="E2" s="109"/>
    </row>
    <row r="3" spans="1:6" ht="14.25">
      <c r="A3" s="109" t="s">
        <v>23</v>
      </c>
      <c r="B3" s="109"/>
      <c r="C3" s="109"/>
      <c r="D3" s="109"/>
      <c r="E3" s="109"/>
    </row>
    <row r="4" spans="1:6" ht="14.25" customHeight="1">
      <c r="A4" s="109" t="s">
        <v>24</v>
      </c>
      <c r="B4" s="109"/>
      <c r="C4" s="109"/>
      <c r="D4" s="109"/>
      <c r="E4" s="109"/>
    </row>
    <row r="5" spans="1:6" ht="14.25" customHeight="1">
      <c r="A5" s="109" t="s">
        <v>25</v>
      </c>
      <c r="B5" s="109"/>
      <c r="C5" s="109"/>
      <c r="D5" s="109"/>
      <c r="E5" s="109"/>
    </row>
    <row r="6" spans="1:6" ht="14.25" customHeight="1">
      <c r="A6" s="114" t="s">
        <v>141</v>
      </c>
      <c r="B6" s="114"/>
      <c r="C6" s="114"/>
      <c r="D6"/>
      <c r="E6"/>
    </row>
    <row r="7" spans="1:6" ht="15">
      <c r="A7" s="8" t="s">
        <v>142</v>
      </c>
      <c r="B7" s="8"/>
      <c r="C7" s="9"/>
      <c r="D7"/>
      <c r="E7"/>
    </row>
    <row r="8" spans="1:6" ht="15">
      <c r="A8" s="8" t="s">
        <v>143</v>
      </c>
      <c r="B8" s="8"/>
      <c r="C8" s="9"/>
      <c r="D8"/>
      <c r="E8"/>
    </row>
    <row r="9" spans="1:6" ht="14.25" customHeight="1">
      <c r="A9" s="8" t="s">
        <v>144</v>
      </c>
      <c r="B9" s="8"/>
      <c r="C9" s="9"/>
      <c r="D9"/>
      <c r="E9"/>
    </row>
    <row r="10" spans="1:6" ht="14.25" customHeight="1">
      <c r="A10" s="104" t="s">
        <v>31</v>
      </c>
      <c r="B10" s="110" t="s">
        <v>32</v>
      </c>
      <c r="C10" s="112" t="s">
        <v>33</v>
      </c>
      <c r="D10" s="108" t="s">
        <v>34</v>
      </c>
      <c r="E10" s="108"/>
      <c r="F10" s="108"/>
    </row>
    <row r="11" spans="1:6" ht="28.5">
      <c r="A11" s="104"/>
      <c r="B11" s="111"/>
      <c r="C11" s="113"/>
      <c r="D11" s="12" t="s">
        <v>36</v>
      </c>
      <c r="E11" s="12" t="s">
        <v>37</v>
      </c>
      <c r="F11" s="12" t="s">
        <v>145</v>
      </c>
    </row>
    <row r="12" spans="1:6" ht="39.75" customHeight="1">
      <c r="A12" s="14" t="s">
        <v>39</v>
      </c>
      <c r="B12" s="15"/>
      <c r="C12" s="16">
        <f>C13+C21+C30+C36+C48+C51+C52+C53</f>
        <v>14.199999999999998</v>
      </c>
      <c r="D12" s="16">
        <f>D13+D21+D30+D36+D48+D51+D52+D53</f>
        <v>0</v>
      </c>
      <c r="E12" s="16">
        <f>E13+E21+E30+E36+E48+E51+E52+E53</f>
        <v>14.199999999999998</v>
      </c>
      <c r="F12" s="16">
        <f>F13+F21+F30+F36+F48+F51+F52+F53</f>
        <v>0</v>
      </c>
    </row>
    <row r="13" spans="1:6" ht="15">
      <c r="A13" s="17" t="s">
        <v>126</v>
      </c>
      <c r="B13" s="18"/>
      <c r="C13" s="19">
        <v>1.97</v>
      </c>
      <c r="D13" s="19"/>
      <c r="E13" s="19">
        <v>1.97</v>
      </c>
      <c r="F13" s="19"/>
    </row>
    <row r="14" spans="1:6" ht="15">
      <c r="A14" s="21" t="s">
        <v>146</v>
      </c>
      <c r="B14" s="22" t="s">
        <v>42</v>
      </c>
      <c r="C14" s="23"/>
      <c r="D14" s="23"/>
      <c r="E14" s="23">
        <v>1.1000000000000001</v>
      </c>
      <c r="F14" s="23"/>
    </row>
    <row r="15" spans="1:6" ht="15">
      <c r="A15" s="21" t="s">
        <v>147</v>
      </c>
      <c r="B15" s="22" t="s">
        <v>45</v>
      </c>
      <c r="C15" s="23"/>
      <c r="D15" s="23"/>
      <c r="E15" s="23">
        <v>0.87</v>
      </c>
      <c r="F15" s="23"/>
    </row>
    <row r="16" spans="1:6" ht="15">
      <c r="A16" s="21" t="s">
        <v>52</v>
      </c>
      <c r="B16" s="22" t="s">
        <v>53</v>
      </c>
      <c r="C16" s="27"/>
      <c r="D16" s="27"/>
      <c r="E16" s="62">
        <v>0.2</v>
      </c>
      <c r="F16" s="27"/>
    </row>
    <row r="17" spans="1:6" ht="15">
      <c r="A17" s="21" t="s">
        <v>54</v>
      </c>
      <c r="B17" s="22" t="s">
        <v>55</v>
      </c>
      <c r="C17" s="27"/>
      <c r="D17" s="27"/>
      <c r="E17" s="23">
        <v>0.8</v>
      </c>
      <c r="F17" s="27"/>
    </row>
    <row r="18" spans="1:6" ht="15">
      <c r="A18" s="21" t="s">
        <v>56</v>
      </c>
      <c r="B18" s="22" t="s">
        <v>57</v>
      </c>
      <c r="C18" s="27"/>
      <c r="D18" s="27"/>
      <c r="E18" s="23">
        <v>0.23</v>
      </c>
      <c r="F18" s="27"/>
    </row>
    <row r="19" spans="1:6" ht="15">
      <c r="A19" s="21" t="s">
        <v>58</v>
      </c>
      <c r="B19" s="22" t="s">
        <v>59</v>
      </c>
      <c r="C19" s="27"/>
      <c r="D19" s="27"/>
      <c r="E19" s="23">
        <v>0.44</v>
      </c>
      <c r="F19" s="27"/>
    </row>
    <row r="20" spans="1:6" ht="15">
      <c r="A20" s="21" t="s">
        <v>60</v>
      </c>
      <c r="B20" s="22" t="s">
        <v>148</v>
      </c>
      <c r="C20" s="27"/>
      <c r="D20" s="27"/>
      <c r="E20" s="23">
        <v>0.3</v>
      </c>
      <c r="F20" s="27"/>
    </row>
    <row r="21" spans="1:6" ht="28.5">
      <c r="A21" s="29" t="s">
        <v>62</v>
      </c>
      <c r="B21" s="30"/>
      <c r="C21" s="31">
        <v>2.2599999999999998</v>
      </c>
      <c r="D21" s="31"/>
      <c r="E21" s="31">
        <v>2.2599999999999998</v>
      </c>
      <c r="F21" s="31"/>
    </row>
    <row r="22" spans="1:6" ht="15">
      <c r="A22" s="32" t="s">
        <v>63</v>
      </c>
      <c r="B22" s="33" t="s">
        <v>64</v>
      </c>
      <c r="C22" s="32"/>
      <c r="D22" s="32"/>
      <c r="E22" s="63">
        <v>1.1000000000000001</v>
      </c>
      <c r="F22" s="32"/>
    </row>
    <row r="23" spans="1:6" ht="30">
      <c r="A23" s="32" t="s">
        <v>65</v>
      </c>
      <c r="B23" s="33" t="s">
        <v>66</v>
      </c>
      <c r="C23" s="32"/>
      <c r="D23" s="32"/>
      <c r="E23" s="63">
        <v>0.3</v>
      </c>
      <c r="F23" s="32"/>
    </row>
    <row r="24" spans="1:6" ht="15">
      <c r="A24" s="32" t="s">
        <v>67</v>
      </c>
      <c r="B24" s="33" t="s">
        <v>64</v>
      </c>
      <c r="C24" s="32"/>
      <c r="D24" s="32"/>
      <c r="E24" s="63">
        <v>0.1</v>
      </c>
      <c r="F24" s="32"/>
    </row>
    <row r="25" spans="1:6" ht="15">
      <c r="A25" s="32" t="s">
        <v>68</v>
      </c>
      <c r="B25" s="33" t="s">
        <v>69</v>
      </c>
      <c r="C25" s="32"/>
      <c r="D25" s="32"/>
      <c r="E25" s="63">
        <v>0.25</v>
      </c>
      <c r="F25" s="32"/>
    </row>
    <row r="26" spans="1:6" ht="15">
      <c r="A26" s="32" t="s">
        <v>70</v>
      </c>
      <c r="B26" s="33" t="s">
        <v>71</v>
      </c>
      <c r="C26" s="32"/>
      <c r="D26" s="32"/>
      <c r="E26" s="63">
        <v>0.1</v>
      </c>
      <c r="F26" s="32"/>
    </row>
    <row r="27" spans="1:6" ht="15">
      <c r="A27" s="32" t="s">
        <v>72</v>
      </c>
      <c r="B27" s="33" t="s">
        <v>71</v>
      </c>
      <c r="C27" s="32"/>
      <c r="D27" s="32"/>
      <c r="E27" s="73">
        <v>0.16</v>
      </c>
      <c r="F27" s="32"/>
    </row>
    <row r="28" spans="1:6" ht="15">
      <c r="A28" s="36" t="s">
        <v>73</v>
      </c>
      <c r="B28" s="37" t="s">
        <v>47</v>
      </c>
      <c r="C28" s="36"/>
      <c r="D28" s="36"/>
      <c r="E28" s="74"/>
      <c r="F28" s="36"/>
    </row>
    <row r="29" spans="1:6" ht="60">
      <c r="A29" s="32" t="s">
        <v>74</v>
      </c>
      <c r="B29" s="33" t="s">
        <v>71</v>
      </c>
      <c r="C29" s="32"/>
      <c r="D29" s="32"/>
      <c r="E29" s="63">
        <v>0.2</v>
      </c>
      <c r="F29" s="32"/>
    </row>
    <row r="30" spans="1:6" ht="28.5">
      <c r="A30" s="17" t="s">
        <v>75</v>
      </c>
      <c r="B30" s="38"/>
      <c r="C30" s="39">
        <v>6.1</v>
      </c>
      <c r="D30" s="39"/>
      <c r="E30" s="39">
        <v>6.1</v>
      </c>
      <c r="F30" s="39"/>
    </row>
    <row r="31" spans="1:6" ht="30">
      <c r="A31" s="21" t="s">
        <v>76</v>
      </c>
      <c r="B31" s="22" t="s">
        <v>77</v>
      </c>
      <c r="C31" s="27"/>
      <c r="D31" s="27"/>
      <c r="E31" s="27"/>
      <c r="F31" s="27"/>
    </row>
    <row r="32" spans="1:6" ht="60">
      <c r="A32" s="21" t="s">
        <v>78</v>
      </c>
      <c r="B32" s="22" t="s">
        <v>69</v>
      </c>
      <c r="C32" s="27"/>
      <c r="D32" s="27"/>
      <c r="E32" s="27"/>
      <c r="F32" s="27"/>
    </row>
    <row r="33" spans="1:6" ht="30">
      <c r="A33" s="21" t="s">
        <v>79</v>
      </c>
      <c r="B33" s="22" t="s">
        <v>69</v>
      </c>
      <c r="C33" s="27"/>
      <c r="D33" s="27"/>
      <c r="E33" s="27"/>
      <c r="F33" s="27"/>
    </row>
    <row r="34" spans="1:6" ht="30">
      <c r="A34" s="21" t="s">
        <v>80</v>
      </c>
      <c r="B34" s="22" t="s">
        <v>69</v>
      </c>
      <c r="C34" s="27"/>
      <c r="D34" s="27"/>
      <c r="E34" s="27"/>
      <c r="F34" s="27"/>
    </row>
    <row r="35" spans="1:6" ht="30">
      <c r="A35" s="21" t="s">
        <v>81</v>
      </c>
      <c r="B35" s="22" t="s">
        <v>82</v>
      </c>
      <c r="C35" s="27"/>
      <c r="D35" s="27"/>
      <c r="E35" s="27"/>
      <c r="F35" s="27"/>
    </row>
    <row r="36" spans="1:6" ht="28.5">
      <c r="A36" s="75" t="s">
        <v>83</v>
      </c>
      <c r="B36" s="76"/>
      <c r="C36" s="75"/>
      <c r="D36" s="75"/>
      <c r="E36" s="75"/>
      <c r="F36" s="75"/>
    </row>
    <row r="37" spans="1:6" ht="30">
      <c r="A37" s="42" t="s">
        <v>84</v>
      </c>
      <c r="B37" s="22"/>
      <c r="C37" s="43"/>
      <c r="D37" s="43"/>
      <c r="E37" s="43"/>
      <c r="F37" s="43"/>
    </row>
    <row r="38" spans="1:6" ht="30">
      <c r="A38" s="21" t="s">
        <v>85</v>
      </c>
      <c r="B38" s="22" t="s">
        <v>47</v>
      </c>
      <c r="C38" s="27"/>
      <c r="D38" s="27"/>
      <c r="E38" s="27"/>
      <c r="F38" s="27"/>
    </row>
    <row r="39" spans="1:6" ht="15">
      <c r="A39" s="32" t="s">
        <v>86</v>
      </c>
      <c r="B39" s="33" t="s">
        <v>51</v>
      </c>
      <c r="C39" s="27"/>
      <c r="D39" s="27"/>
      <c r="E39" s="27"/>
      <c r="F39" s="27"/>
    </row>
    <row r="40" spans="1:6" ht="18" customHeight="1">
      <c r="A40" s="42" t="s">
        <v>87</v>
      </c>
      <c r="B40" s="22"/>
      <c r="C40" s="43"/>
      <c r="D40" s="43"/>
      <c r="E40" s="43"/>
      <c r="F40" s="43"/>
    </row>
    <row r="41" spans="1:6" ht="30">
      <c r="A41" s="21" t="s">
        <v>88</v>
      </c>
      <c r="B41" s="22" t="s">
        <v>47</v>
      </c>
      <c r="C41" s="27"/>
      <c r="D41" s="27"/>
      <c r="E41" s="27"/>
      <c r="F41" s="27"/>
    </row>
    <row r="42" spans="1:6" ht="15">
      <c r="A42" s="21" t="s">
        <v>89</v>
      </c>
      <c r="B42" s="22" t="s">
        <v>47</v>
      </c>
      <c r="C42" s="27"/>
      <c r="D42" s="27"/>
      <c r="E42" s="27"/>
      <c r="F42" s="27"/>
    </row>
    <row r="43" spans="1:6" ht="30">
      <c r="A43" s="21" t="s">
        <v>90</v>
      </c>
      <c r="B43" s="22" t="s">
        <v>47</v>
      </c>
      <c r="C43" s="27"/>
      <c r="D43" s="27"/>
      <c r="E43" s="27"/>
      <c r="F43" s="27"/>
    </row>
    <row r="44" spans="1:6" ht="15">
      <c r="A44" s="32" t="s">
        <v>91</v>
      </c>
      <c r="B44" s="33" t="s">
        <v>51</v>
      </c>
      <c r="C44" s="27"/>
      <c r="D44" s="27"/>
      <c r="E44" s="27"/>
      <c r="F44" s="27"/>
    </row>
    <row r="45" spans="1:6" ht="15">
      <c r="A45" s="21" t="s">
        <v>92</v>
      </c>
      <c r="B45" s="22" t="s">
        <v>47</v>
      </c>
      <c r="C45" s="27"/>
      <c r="D45" s="27"/>
      <c r="E45" s="27"/>
      <c r="F45" s="27"/>
    </row>
    <row r="46" spans="1:6" ht="15">
      <c r="A46" s="21" t="s">
        <v>93</v>
      </c>
      <c r="B46" s="22" t="s">
        <v>47</v>
      </c>
      <c r="C46" s="44"/>
      <c r="D46" s="44"/>
      <c r="E46" s="44"/>
      <c r="F46" s="44"/>
    </row>
    <row r="47" spans="1:6" ht="15">
      <c r="A47" s="21" t="s">
        <v>94</v>
      </c>
      <c r="B47" s="22" t="s">
        <v>47</v>
      </c>
      <c r="C47" s="44"/>
      <c r="D47" s="44"/>
      <c r="E47" s="44"/>
      <c r="F47" s="44"/>
    </row>
    <row r="48" spans="1:6" ht="14.25">
      <c r="A48" s="75" t="s">
        <v>127</v>
      </c>
      <c r="B48" s="76"/>
      <c r="C48" s="75"/>
      <c r="D48" s="75"/>
      <c r="E48" s="75"/>
      <c r="F48" s="75"/>
    </row>
    <row r="49" spans="1:6" ht="15">
      <c r="A49" s="21" t="s">
        <v>97</v>
      </c>
      <c r="B49" s="22" t="s">
        <v>98</v>
      </c>
      <c r="C49" s="69"/>
      <c r="D49" s="69"/>
      <c r="E49" s="69"/>
      <c r="F49" s="69"/>
    </row>
    <row r="50" spans="1:6" ht="15">
      <c r="A50" s="21" t="s">
        <v>99</v>
      </c>
      <c r="B50" s="22"/>
      <c r="C50" s="34"/>
      <c r="D50" s="34"/>
      <c r="E50" s="34"/>
      <c r="F50" s="34"/>
    </row>
    <row r="51" spans="1:6" ht="18" customHeight="1">
      <c r="A51" s="77" t="s">
        <v>100</v>
      </c>
      <c r="B51" s="76"/>
      <c r="C51" s="77"/>
      <c r="D51" s="77"/>
      <c r="E51" s="77"/>
      <c r="F51" s="77"/>
    </row>
    <row r="52" spans="1:6" ht="66.75" customHeight="1">
      <c r="A52" s="17" t="s">
        <v>101</v>
      </c>
      <c r="B52" s="50" t="s">
        <v>102</v>
      </c>
      <c r="C52" s="19">
        <v>2.2799999999999998</v>
      </c>
      <c r="D52" s="19"/>
      <c r="E52" s="19">
        <v>2.2799999999999998</v>
      </c>
      <c r="F52" s="19"/>
    </row>
    <row r="53" spans="1:6" ht="35.25" customHeight="1">
      <c r="A53" s="105" t="s">
        <v>103</v>
      </c>
      <c r="B53" s="18" t="s">
        <v>104</v>
      </c>
      <c r="C53" s="106">
        <f>2.29-0.7</f>
        <v>1.59</v>
      </c>
      <c r="D53" s="106"/>
      <c r="E53" s="106">
        <f>2.29-0.7</f>
        <v>1.59</v>
      </c>
      <c r="F53" s="106"/>
    </row>
    <row r="54" spans="1:6" ht="16.5" customHeight="1">
      <c r="A54" s="105"/>
      <c r="B54" s="18" t="s">
        <v>105</v>
      </c>
      <c r="C54" s="107"/>
      <c r="D54" s="107"/>
      <c r="E54" s="107"/>
      <c r="F54" s="107"/>
    </row>
    <row r="55" spans="1:6" ht="33" customHeight="1">
      <c r="A55" s="51" t="s">
        <v>106</v>
      </c>
      <c r="B55" s="51"/>
      <c r="C55" s="16">
        <v>3.74</v>
      </c>
      <c r="D55" s="16">
        <v>0.5</v>
      </c>
      <c r="E55" s="16">
        <v>3.24</v>
      </c>
      <c r="F55" s="16"/>
    </row>
    <row r="56" spans="1:6" ht="22.5" customHeight="1">
      <c r="A56" s="32" t="s">
        <v>107</v>
      </c>
      <c r="B56" s="52"/>
      <c r="C56" s="44"/>
      <c r="D56" s="44"/>
      <c r="E56" s="44"/>
      <c r="F56" s="44"/>
    </row>
    <row r="57" spans="1:6" ht="68.25" customHeight="1">
      <c r="A57" s="32" t="s">
        <v>108</v>
      </c>
      <c r="B57" s="52"/>
      <c r="C57" s="44"/>
      <c r="D57" s="44"/>
      <c r="E57" s="44"/>
      <c r="F57" s="44"/>
    </row>
    <row r="58" spans="1:6" ht="33" customHeight="1">
      <c r="A58" s="32" t="s">
        <v>109</v>
      </c>
      <c r="B58" s="32"/>
      <c r="C58" s="27"/>
      <c r="D58" s="27"/>
      <c r="E58" s="27"/>
      <c r="F58" s="27"/>
    </row>
    <row r="59" spans="1:6" ht="17.25" customHeight="1">
      <c r="A59" s="32" t="s">
        <v>110</v>
      </c>
      <c r="B59" s="32"/>
      <c r="C59" s="27"/>
      <c r="D59" s="27"/>
      <c r="E59" s="27"/>
      <c r="F59" s="27"/>
    </row>
    <row r="60" spans="1:6" ht="22.5" customHeight="1">
      <c r="A60" s="32" t="s">
        <v>130</v>
      </c>
      <c r="B60" s="71"/>
      <c r="C60" s="43"/>
      <c r="D60" s="43"/>
      <c r="E60" s="43"/>
      <c r="F60" s="43"/>
    </row>
    <row r="61" spans="1:6" ht="36.75" customHeight="1">
      <c r="A61" s="51" t="s">
        <v>112</v>
      </c>
      <c r="B61" s="55" t="s">
        <v>113</v>
      </c>
      <c r="C61" s="16">
        <v>3.3</v>
      </c>
      <c r="D61" s="16"/>
      <c r="E61" s="16"/>
      <c r="F61" s="16">
        <v>3.3</v>
      </c>
    </row>
    <row r="62" spans="1:6" ht="35.25" customHeight="1">
      <c r="A62" s="51" t="s">
        <v>114</v>
      </c>
      <c r="B62" s="55"/>
      <c r="C62" s="16">
        <v>5.16</v>
      </c>
      <c r="D62" s="16"/>
      <c r="E62" s="16"/>
      <c r="F62" s="16">
        <v>5.16</v>
      </c>
    </row>
    <row r="63" spans="1:6" ht="15">
      <c r="A63" s="32" t="s">
        <v>133</v>
      </c>
      <c r="B63" s="33" t="s">
        <v>116</v>
      </c>
      <c r="C63" s="44"/>
      <c r="D63" s="44"/>
      <c r="E63" s="44"/>
      <c r="F63" s="44"/>
    </row>
    <row r="64" spans="1:6" ht="15">
      <c r="A64" s="32" t="s">
        <v>134</v>
      </c>
      <c r="B64" s="33" t="s">
        <v>116</v>
      </c>
      <c r="C64" s="44"/>
      <c r="D64" s="44"/>
      <c r="E64" s="44"/>
      <c r="F64" s="44"/>
    </row>
    <row r="65" spans="1:6" ht="15">
      <c r="A65" s="32" t="s">
        <v>118</v>
      </c>
      <c r="B65" s="33" t="s">
        <v>119</v>
      </c>
      <c r="C65" s="44"/>
      <c r="D65" s="44"/>
      <c r="E65" s="44"/>
      <c r="F65" s="44"/>
    </row>
    <row r="66" spans="1:6" ht="30">
      <c r="A66" s="32" t="s">
        <v>135</v>
      </c>
      <c r="B66" s="33" t="s">
        <v>136</v>
      </c>
      <c r="C66" s="44"/>
      <c r="D66" s="44"/>
      <c r="E66" s="44"/>
      <c r="F66" s="44"/>
    </row>
    <row r="67" spans="1:6" ht="15">
      <c r="A67" s="32" t="s">
        <v>137</v>
      </c>
      <c r="B67" s="33" t="s">
        <v>82</v>
      </c>
      <c r="C67" s="44"/>
      <c r="D67" s="44"/>
      <c r="E67" s="44"/>
      <c r="F67" s="44"/>
    </row>
    <row r="68" spans="1:6" ht="15">
      <c r="A68" s="32" t="s">
        <v>138</v>
      </c>
      <c r="B68" s="33" t="s">
        <v>77</v>
      </c>
      <c r="C68" s="44"/>
      <c r="D68" s="44"/>
      <c r="E68" s="44"/>
      <c r="F68" s="44"/>
    </row>
    <row r="69" spans="1:6" ht="14.25" customHeight="1">
      <c r="A69" s="32" t="s">
        <v>139</v>
      </c>
      <c r="B69" s="33" t="s">
        <v>140</v>
      </c>
      <c r="C69" s="44"/>
      <c r="D69" s="44"/>
      <c r="E69" s="44"/>
      <c r="F69" s="44"/>
    </row>
    <row r="70" spans="1:6" ht="33" customHeight="1">
      <c r="A70" s="115" t="s">
        <v>121</v>
      </c>
      <c r="B70" s="115"/>
      <c r="C70" s="23">
        <f>C12+C55+C61+C62</f>
        <v>26.4</v>
      </c>
      <c r="D70" s="23">
        <f>D12+D55+D61+D62</f>
        <v>0.5</v>
      </c>
      <c r="E70" s="23">
        <f>E12+E55+E61+E62</f>
        <v>17.439999999999998</v>
      </c>
      <c r="F70" s="23">
        <f>F12+F55+F61+F62</f>
        <v>8.4600000000000009</v>
      </c>
    </row>
    <row r="71" spans="1:6">
      <c r="C71" s="6"/>
      <c r="D71" s="45"/>
      <c r="E71" s="60"/>
    </row>
  </sheetData>
  <mergeCells count="16">
    <mergeCell ref="E53:E54"/>
    <mergeCell ref="A10:A11"/>
    <mergeCell ref="B10:B11"/>
    <mergeCell ref="C10:C11"/>
    <mergeCell ref="D10:F10"/>
    <mergeCell ref="A70:B70"/>
    <mergeCell ref="F53:F54"/>
    <mergeCell ref="A6:C6"/>
    <mergeCell ref="A1:C1"/>
    <mergeCell ref="A2:E2"/>
    <mergeCell ref="A3:E3"/>
    <mergeCell ref="A4:E4"/>
    <mergeCell ref="A5:E5"/>
    <mergeCell ref="A53:A54"/>
    <mergeCell ref="C53:C54"/>
    <mergeCell ref="D53:D54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5"/>
  <sheetViews>
    <sheetView topLeftCell="A57" workbookViewId="0">
      <selection activeCell="A46" sqref="A46:G92"/>
    </sheetView>
  </sheetViews>
  <sheetFormatPr defaultRowHeight="12.75"/>
  <cols>
    <col min="1" max="1" width="61.42578125" style="6" customWidth="1"/>
    <col min="2" max="2" width="32.85546875" style="6" customWidth="1"/>
    <col min="3" max="3" width="18.28515625" style="59" customWidth="1"/>
    <col min="4" max="4" width="12.5703125" style="6" customWidth="1"/>
    <col min="5" max="5" width="12.28515625" style="6" customWidth="1"/>
    <col min="6" max="6" width="14.7109375" style="6" customWidth="1"/>
    <col min="7" max="16384" width="9.140625" style="6"/>
  </cols>
  <sheetData>
    <row r="1" spans="1:7" ht="14.25">
      <c r="A1" s="116"/>
      <c r="B1" s="116"/>
      <c r="C1" s="116"/>
      <c r="D1" s="116"/>
      <c r="E1" s="116"/>
      <c r="F1" s="116"/>
    </row>
    <row r="2" spans="1:7" ht="14.25">
      <c r="A2" s="116" t="s">
        <v>22</v>
      </c>
      <c r="B2" s="116"/>
      <c r="C2" s="116"/>
      <c r="D2" s="116"/>
      <c r="E2" s="116"/>
      <c r="F2" s="116"/>
    </row>
    <row r="3" spans="1:7" ht="14.25">
      <c r="A3" s="116" t="s">
        <v>23</v>
      </c>
      <c r="B3" s="116"/>
      <c r="C3" s="116"/>
      <c r="D3" s="116"/>
      <c r="E3" s="116"/>
      <c r="F3" s="116"/>
    </row>
    <row r="4" spans="1:7" ht="14.25" customHeight="1">
      <c r="A4" s="116" t="s">
        <v>24</v>
      </c>
      <c r="B4" s="116"/>
      <c r="C4" s="116"/>
      <c r="D4" s="116"/>
      <c r="E4" s="116"/>
      <c r="F4" s="116"/>
    </row>
    <row r="5" spans="1:7" ht="14.25" customHeight="1">
      <c r="A5" s="116" t="s">
        <v>25</v>
      </c>
      <c r="B5" s="116"/>
      <c r="C5" s="116"/>
      <c r="D5" s="116"/>
      <c r="E5" s="116"/>
      <c r="F5" s="116"/>
    </row>
    <row r="6" spans="1:7" ht="14.25" customHeight="1">
      <c r="A6" s="114" t="s">
        <v>149</v>
      </c>
      <c r="B6" s="114"/>
      <c r="C6" s="114"/>
      <c r="D6" s="114"/>
      <c r="E6" s="114"/>
      <c r="F6" s="114"/>
    </row>
    <row r="7" spans="1:7" ht="15">
      <c r="A7" s="117" t="s">
        <v>150</v>
      </c>
      <c r="B7" s="117"/>
      <c r="C7" s="117"/>
      <c r="D7" s="117"/>
      <c r="E7" s="117"/>
      <c r="F7" s="117"/>
    </row>
    <row r="8" spans="1:7" ht="14.25">
      <c r="A8" s="104" t="s">
        <v>31</v>
      </c>
      <c r="B8" s="110" t="s">
        <v>32</v>
      </c>
      <c r="C8" s="112" t="s">
        <v>33</v>
      </c>
      <c r="D8" s="108" t="s">
        <v>34</v>
      </c>
      <c r="E8" s="108"/>
      <c r="F8" s="108"/>
    </row>
    <row r="9" spans="1:7" ht="28.5">
      <c r="A9" s="104"/>
      <c r="B9" s="111"/>
      <c r="C9" s="113"/>
      <c r="D9" s="12" t="s">
        <v>36</v>
      </c>
      <c r="E9" s="12" t="s">
        <v>37</v>
      </c>
      <c r="F9" s="12" t="s">
        <v>145</v>
      </c>
    </row>
    <row r="10" spans="1:7" ht="28.5">
      <c r="A10" s="14" t="s">
        <v>39</v>
      </c>
      <c r="B10" s="15"/>
      <c r="C10" s="16">
        <f>C11+C17+C29+C31+C32</f>
        <v>10.06</v>
      </c>
      <c r="D10" s="16">
        <f>D11+D17+D29+D31+D32</f>
        <v>1.28</v>
      </c>
      <c r="E10" s="16">
        <f>E11+E17+E29+E31+E32</f>
        <v>8.7800000000000011</v>
      </c>
      <c r="F10" s="16">
        <f>F11+F17+F29+F31+F32</f>
        <v>0</v>
      </c>
    </row>
    <row r="11" spans="1:7" ht="28.5">
      <c r="A11" s="17" t="s">
        <v>75</v>
      </c>
      <c r="B11" s="38"/>
      <c r="C11" s="39">
        <v>4.92</v>
      </c>
      <c r="D11" s="39"/>
      <c r="E11" s="39">
        <v>4.92</v>
      </c>
      <c r="F11" s="39"/>
      <c r="G11" s="40"/>
    </row>
    <row r="12" spans="1:7" ht="30">
      <c r="A12" s="21" t="s">
        <v>76</v>
      </c>
      <c r="B12" s="22" t="s">
        <v>77</v>
      </c>
      <c r="C12" s="27"/>
      <c r="D12" s="27"/>
      <c r="E12" s="27"/>
      <c r="F12" s="27"/>
    </row>
    <row r="13" spans="1:7" ht="60">
      <c r="A13" s="21" t="s">
        <v>78</v>
      </c>
      <c r="B13" s="22" t="s">
        <v>69</v>
      </c>
      <c r="C13" s="27"/>
      <c r="D13" s="27"/>
      <c r="E13" s="27"/>
      <c r="F13" s="27"/>
    </row>
    <row r="14" spans="1:7" ht="30">
      <c r="A14" s="21" t="s">
        <v>79</v>
      </c>
      <c r="B14" s="22" t="s">
        <v>69</v>
      </c>
      <c r="C14" s="27"/>
      <c r="D14" s="27"/>
      <c r="E14" s="27"/>
      <c r="F14" s="27"/>
    </row>
    <row r="15" spans="1:7" ht="30">
      <c r="A15" s="21" t="s">
        <v>80</v>
      </c>
      <c r="B15" s="22" t="s">
        <v>69</v>
      </c>
      <c r="C15" s="27"/>
      <c r="D15" s="27"/>
      <c r="E15" s="27"/>
      <c r="F15" s="27"/>
      <c r="G15" s="40"/>
    </row>
    <row r="16" spans="1:7" ht="30">
      <c r="A16" s="79" t="s">
        <v>81</v>
      </c>
      <c r="B16" s="80" t="s">
        <v>82</v>
      </c>
      <c r="C16" s="81"/>
      <c r="D16" s="81"/>
      <c r="E16" s="81"/>
      <c r="F16" s="81"/>
    </row>
    <row r="17" spans="1:7" ht="28.5">
      <c r="A17" s="66" t="s">
        <v>83</v>
      </c>
      <c r="B17" s="67"/>
      <c r="C17" s="82"/>
      <c r="D17" s="82"/>
      <c r="E17" s="82"/>
      <c r="F17" s="82"/>
      <c r="G17" s="40"/>
    </row>
    <row r="18" spans="1:7" ht="30">
      <c r="A18" s="83" t="s">
        <v>84</v>
      </c>
      <c r="B18" s="84"/>
      <c r="C18" s="85"/>
      <c r="D18" s="85"/>
      <c r="E18" s="85"/>
      <c r="F18" s="85"/>
    </row>
    <row r="19" spans="1:7" ht="30">
      <c r="A19" s="21" t="s">
        <v>85</v>
      </c>
      <c r="B19" s="22" t="s">
        <v>47</v>
      </c>
      <c r="C19" s="27"/>
      <c r="D19" s="27"/>
      <c r="E19" s="27"/>
      <c r="F19" s="27"/>
    </row>
    <row r="20" spans="1:7" ht="15">
      <c r="A20" s="32" t="s">
        <v>86</v>
      </c>
      <c r="B20" s="33" t="s">
        <v>51</v>
      </c>
      <c r="C20" s="27"/>
      <c r="D20" s="27"/>
      <c r="E20" s="27"/>
      <c r="F20" s="27"/>
    </row>
    <row r="21" spans="1:7" ht="30">
      <c r="A21" s="42" t="s">
        <v>87</v>
      </c>
      <c r="B21" s="22"/>
      <c r="C21" s="43"/>
      <c r="D21" s="43"/>
      <c r="E21" s="43"/>
      <c r="F21" s="43"/>
      <c r="G21" s="40"/>
    </row>
    <row r="22" spans="1:7" ht="30">
      <c r="A22" s="21" t="s">
        <v>88</v>
      </c>
      <c r="B22" s="22" t="s">
        <v>47</v>
      </c>
      <c r="C22" s="27"/>
      <c r="D22" s="27"/>
      <c r="E22" s="27"/>
      <c r="F22" s="27"/>
    </row>
    <row r="23" spans="1:7" ht="15">
      <c r="A23" s="21" t="s">
        <v>89</v>
      </c>
      <c r="B23" s="22" t="s">
        <v>47</v>
      </c>
      <c r="C23" s="27"/>
      <c r="D23" s="27"/>
      <c r="E23" s="27"/>
      <c r="F23" s="27"/>
    </row>
    <row r="24" spans="1:7" ht="30">
      <c r="A24" s="21" t="s">
        <v>90</v>
      </c>
      <c r="B24" s="22" t="s">
        <v>47</v>
      </c>
      <c r="C24" s="27"/>
      <c r="D24" s="27"/>
      <c r="E24" s="27"/>
      <c r="F24" s="27"/>
    </row>
    <row r="25" spans="1:7" ht="15">
      <c r="A25" s="32" t="s">
        <v>91</v>
      </c>
      <c r="B25" s="33" t="s">
        <v>51</v>
      </c>
      <c r="C25" s="27"/>
      <c r="D25" s="27"/>
      <c r="E25" s="27"/>
      <c r="F25" s="27"/>
    </row>
    <row r="26" spans="1:7" ht="15">
      <c r="A26" s="21" t="s">
        <v>92</v>
      </c>
      <c r="B26" s="22" t="s">
        <v>47</v>
      </c>
      <c r="C26" s="27"/>
      <c r="D26" s="27"/>
      <c r="E26" s="27"/>
      <c r="F26" s="27"/>
    </row>
    <row r="27" spans="1:7" ht="15">
      <c r="A27" s="21" t="s">
        <v>93</v>
      </c>
      <c r="B27" s="22" t="s">
        <v>47</v>
      </c>
      <c r="C27" s="44"/>
      <c r="D27" s="44"/>
      <c r="E27" s="44"/>
      <c r="F27" s="44"/>
    </row>
    <row r="28" spans="1:7" ht="15">
      <c r="A28" s="21" t="s">
        <v>94</v>
      </c>
      <c r="B28" s="22" t="s">
        <v>47</v>
      </c>
      <c r="C28" s="44"/>
      <c r="D28" s="44"/>
      <c r="E28" s="44"/>
      <c r="F28" s="44"/>
    </row>
    <row r="29" spans="1:7" ht="27.75" customHeight="1">
      <c r="A29" s="47" t="s">
        <v>100</v>
      </c>
      <c r="B29" s="48"/>
      <c r="C29" s="49">
        <v>1.28</v>
      </c>
      <c r="D29" s="49">
        <v>1.28</v>
      </c>
      <c r="E29" s="49"/>
      <c r="F29" s="49"/>
    </row>
    <row r="30" spans="1:7" ht="15">
      <c r="A30" s="21" t="s">
        <v>99</v>
      </c>
      <c r="B30" s="22"/>
      <c r="C30" s="34"/>
      <c r="D30" s="34"/>
      <c r="E30" s="34"/>
      <c r="F30" s="34"/>
    </row>
    <row r="31" spans="1:7" ht="62.25" customHeight="1">
      <c r="A31" s="17" t="s">
        <v>101</v>
      </c>
      <c r="B31" s="50" t="s">
        <v>102</v>
      </c>
      <c r="C31" s="19">
        <v>1.28</v>
      </c>
      <c r="D31" s="19"/>
      <c r="E31" s="19">
        <v>1.28</v>
      </c>
      <c r="F31" s="19"/>
    </row>
    <row r="32" spans="1:7" ht="33.75" customHeight="1">
      <c r="A32" s="105" t="s">
        <v>103</v>
      </c>
      <c r="B32" s="18" t="s">
        <v>104</v>
      </c>
      <c r="C32" s="106">
        <v>2.58</v>
      </c>
      <c r="D32" s="106"/>
      <c r="E32" s="106">
        <v>2.58</v>
      </c>
      <c r="F32" s="106"/>
    </row>
    <row r="33" spans="1:6" ht="27" customHeight="1">
      <c r="A33" s="105"/>
      <c r="B33" s="18" t="s">
        <v>105</v>
      </c>
      <c r="C33" s="107"/>
      <c r="D33" s="107"/>
      <c r="E33" s="107"/>
      <c r="F33" s="107"/>
    </row>
    <row r="34" spans="1:6" ht="33" customHeight="1">
      <c r="A34" s="51" t="s">
        <v>106</v>
      </c>
      <c r="B34" s="51"/>
      <c r="C34" s="16">
        <v>4.74</v>
      </c>
      <c r="D34" s="16">
        <v>1</v>
      </c>
      <c r="E34" s="16">
        <v>3.74</v>
      </c>
      <c r="F34" s="16"/>
    </row>
    <row r="35" spans="1:6" ht="27.75" customHeight="1">
      <c r="A35" s="32" t="s">
        <v>107</v>
      </c>
      <c r="B35" s="52"/>
      <c r="C35" s="44"/>
      <c r="D35" s="44"/>
      <c r="E35" s="44"/>
      <c r="F35" s="44"/>
    </row>
    <row r="36" spans="1:6" ht="78" customHeight="1">
      <c r="A36" s="32" t="s">
        <v>108</v>
      </c>
      <c r="B36" s="52"/>
      <c r="C36" s="44"/>
      <c r="D36" s="44"/>
      <c r="E36" s="44"/>
      <c r="F36" s="44"/>
    </row>
    <row r="37" spans="1:6" ht="33" customHeight="1">
      <c r="A37" s="32" t="s">
        <v>109</v>
      </c>
      <c r="B37" s="32"/>
      <c r="C37" s="27"/>
      <c r="D37" s="27"/>
      <c r="E37" s="27"/>
      <c r="F37" s="27"/>
    </row>
    <row r="38" spans="1:6" ht="36" customHeight="1">
      <c r="A38" s="32" t="s">
        <v>110</v>
      </c>
      <c r="B38" s="32"/>
      <c r="C38" s="27"/>
      <c r="D38" s="27"/>
      <c r="E38" s="27"/>
      <c r="F38" s="27"/>
    </row>
    <row r="39" spans="1:6" ht="36.75" customHeight="1">
      <c r="A39" s="51" t="s">
        <v>112</v>
      </c>
      <c r="B39" s="55" t="s">
        <v>113</v>
      </c>
      <c r="C39" s="16">
        <v>0</v>
      </c>
      <c r="D39" s="16"/>
      <c r="E39" s="16"/>
      <c r="F39" s="16">
        <v>0</v>
      </c>
    </row>
    <row r="40" spans="1:6" ht="35.25" customHeight="1">
      <c r="A40" s="51" t="s">
        <v>114</v>
      </c>
      <c r="B40" s="55"/>
      <c r="C40" s="16">
        <v>3.26</v>
      </c>
      <c r="D40" s="16"/>
      <c r="E40" s="16"/>
      <c r="F40" s="16">
        <v>3.26</v>
      </c>
    </row>
    <row r="41" spans="1:6" ht="15">
      <c r="A41" s="32" t="s">
        <v>115</v>
      </c>
      <c r="B41" s="33" t="s">
        <v>116</v>
      </c>
      <c r="C41" s="44"/>
      <c r="D41" s="44"/>
      <c r="E41" s="44"/>
      <c r="F41" s="44"/>
    </row>
    <row r="42" spans="1:6" ht="15">
      <c r="A42" s="32" t="s">
        <v>117</v>
      </c>
      <c r="B42" s="33" t="s">
        <v>116</v>
      </c>
      <c r="C42" s="44"/>
      <c r="D42" s="44"/>
      <c r="E42" s="44"/>
      <c r="F42" s="44"/>
    </row>
    <row r="43" spans="1:6" ht="15">
      <c r="A43" s="32" t="s">
        <v>118</v>
      </c>
      <c r="B43" s="33" t="s">
        <v>119</v>
      </c>
      <c r="C43" s="44"/>
      <c r="D43" s="44"/>
      <c r="E43" s="44"/>
      <c r="F43" s="44"/>
    </row>
    <row r="44" spans="1:6" ht="33" customHeight="1">
      <c r="A44" s="115" t="s">
        <v>121</v>
      </c>
      <c r="B44" s="115"/>
      <c r="C44" s="23">
        <f>C10+C34+C40</f>
        <v>18.060000000000002</v>
      </c>
      <c r="D44" s="23">
        <f>D10+D34+D40</f>
        <v>2.2800000000000002</v>
      </c>
      <c r="E44" s="23">
        <f>E10+E34+E40</f>
        <v>12.520000000000001</v>
      </c>
      <c r="F44" s="23">
        <f>F10+F34+F40</f>
        <v>3.26</v>
      </c>
    </row>
    <row r="45" spans="1:6">
      <c r="C45" s="6"/>
      <c r="D45" s="45"/>
      <c r="E45" s="60"/>
    </row>
  </sheetData>
  <mergeCells count="17">
    <mergeCell ref="A44:B44"/>
    <mergeCell ref="A8:A9"/>
    <mergeCell ref="B8:B9"/>
    <mergeCell ref="C8:C9"/>
    <mergeCell ref="D8:F8"/>
    <mergeCell ref="A32:A33"/>
    <mergeCell ref="C32:C33"/>
    <mergeCell ref="A5:F5"/>
    <mergeCell ref="A1:F1"/>
    <mergeCell ref="A2:F2"/>
    <mergeCell ref="A3:F3"/>
    <mergeCell ref="A4:F4"/>
    <mergeCell ref="D32:D33"/>
    <mergeCell ref="E32:E33"/>
    <mergeCell ref="F32:F33"/>
    <mergeCell ref="A6:F6"/>
    <mergeCell ref="A7:F7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4"/>
  <sheetViews>
    <sheetView topLeftCell="A48" workbookViewId="0">
      <selection activeCell="A46" sqref="A46:F87"/>
    </sheetView>
  </sheetViews>
  <sheetFormatPr defaultRowHeight="12.75"/>
  <cols>
    <col min="1" max="1" width="61.42578125" style="6" customWidth="1"/>
    <col min="2" max="2" width="32.85546875" style="6" customWidth="1"/>
    <col min="3" max="3" width="18.28515625" style="59" customWidth="1"/>
    <col min="4" max="4" width="12.85546875" style="6" customWidth="1"/>
    <col min="5" max="5" width="12.7109375" style="6" customWidth="1"/>
    <col min="6" max="6" width="14.42578125" style="6" customWidth="1"/>
    <col min="7" max="16384" width="9.140625" style="6"/>
  </cols>
  <sheetData>
    <row r="1" spans="1:6" ht="14.25">
      <c r="A1" s="116"/>
      <c r="B1" s="116"/>
      <c r="C1" s="116"/>
      <c r="D1" s="116"/>
      <c r="E1" s="116"/>
      <c r="F1" s="116"/>
    </row>
    <row r="2" spans="1:6" ht="14.25">
      <c r="A2" s="116" t="s">
        <v>22</v>
      </c>
      <c r="B2" s="116"/>
      <c r="C2" s="116"/>
      <c r="D2" s="116"/>
      <c r="E2" s="116"/>
      <c r="F2" s="116"/>
    </row>
    <row r="3" spans="1:6" ht="14.25">
      <c r="A3" s="116" t="s">
        <v>23</v>
      </c>
      <c r="B3" s="116"/>
      <c r="C3" s="116"/>
      <c r="D3" s="116"/>
      <c r="E3" s="116"/>
      <c r="F3" s="116"/>
    </row>
    <row r="4" spans="1:6" ht="14.25" customHeight="1">
      <c r="A4" s="116" t="s">
        <v>24</v>
      </c>
      <c r="B4" s="116"/>
      <c r="C4" s="116"/>
      <c r="D4" s="116"/>
      <c r="E4" s="116"/>
      <c r="F4" s="116"/>
    </row>
    <row r="5" spans="1:6" ht="14.25" customHeight="1">
      <c r="A5" s="116" t="s">
        <v>25</v>
      </c>
      <c r="B5" s="116"/>
      <c r="C5" s="116"/>
      <c r="D5" s="116"/>
      <c r="E5" s="116"/>
      <c r="F5" s="116"/>
    </row>
    <row r="6" spans="1:6" ht="14.25" customHeight="1">
      <c r="A6" s="114" t="s">
        <v>151</v>
      </c>
      <c r="B6" s="114"/>
      <c r="C6" s="114"/>
      <c r="D6" s="114"/>
      <c r="E6" s="114"/>
      <c r="F6" s="114"/>
    </row>
    <row r="7" spans="1:6" ht="15">
      <c r="A7" s="117" t="s">
        <v>152</v>
      </c>
      <c r="B7" s="117"/>
      <c r="C7" s="117"/>
      <c r="D7" s="117"/>
      <c r="E7" s="117"/>
      <c r="F7" s="117"/>
    </row>
    <row r="8" spans="1:6" ht="14.25">
      <c r="A8" s="104" t="s">
        <v>31</v>
      </c>
      <c r="B8" s="110" t="s">
        <v>32</v>
      </c>
      <c r="C8" s="112" t="s">
        <v>33</v>
      </c>
      <c r="D8" s="108" t="s">
        <v>34</v>
      </c>
      <c r="E8" s="108"/>
      <c r="F8" s="108"/>
    </row>
    <row r="9" spans="1:6" ht="28.5">
      <c r="A9" s="104"/>
      <c r="B9" s="111"/>
      <c r="C9" s="113"/>
      <c r="D9" s="12" t="s">
        <v>36</v>
      </c>
      <c r="E9" s="12" t="s">
        <v>37</v>
      </c>
      <c r="F9" s="12" t="s">
        <v>145</v>
      </c>
    </row>
    <row r="10" spans="1:6" ht="28.5">
      <c r="A10" s="14" t="s">
        <v>39</v>
      </c>
      <c r="B10" s="15"/>
      <c r="C10" s="16">
        <f>C11+C17+C29+C31+C32</f>
        <v>10.06</v>
      </c>
      <c r="D10" s="16">
        <f>D11+D17+D29+D31+D32</f>
        <v>1.28</v>
      </c>
      <c r="E10" s="16">
        <f>E11+E17+E29+E31+E32</f>
        <v>8.7800000000000011</v>
      </c>
      <c r="F10" s="16">
        <f>F11+F17+F29+F31+F32</f>
        <v>0</v>
      </c>
    </row>
    <row r="11" spans="1:6" ht="28.5">
      <c r="A11" s="17" t="s">
        <v>75</v>
      </c>
      <c r="B11" s="38"/>
      <c r="C11" s="39">
        <v>4.92</v>
      </c>
      <c r="D11" s="39"/>
      <c r="E11" s="39">
        <v>4.92</v>
      </c>
      <c r="F11" s="39"/>
    </row>
    <row r="12" spans="1:6" ht="30">
      <c r="A12" s="21" t="s">
        <v>76</v>
      </c>
      <c r="B12" s="22" t="s">
        <v>77</v>
      </c>
      <c r="C12" s="27"/>
      <c r="D12" s="27"/>
      <c r="E12" s="27"/>
      <c r="F12" s="27"/>
    </row>
    <row r="13" spans="1:6" ht="60">
      <c r="A13" s="21" t="s">
        <v>78</v>
      </c>
      <c r="B13" s="22" t="s">
        <v>69</v>
      </c>
      <c r="C13" s="27"/>
      <c r="D13" s="27"/>
      <c r="E13" s="27"/>
      <c r="F13" s="27"/>
    </row>
    <row r="14" spans="1:6" ht="30">
      <c r="A14" s="21" t="s">
        <v>79</v>
      </c>
      <c r="B14" s="22" t="s">
        <v>69</v>
      </c>
      <c r="C14" s="27"/>
      <c r="D14" s="27"/>
      <c r="E14" s="27"/>
      <c r="F14" s="27"/>
    </row>
    <row r="15" spans="1:6" ht="30">
      <c r="A15" s="21" t="s">
        <v>80</v>
      </c>
      <c r="B15" s="22" t="s">
        <v>69</v>
      </c>
      <c r="C15" s="27"/>
      <c r="D15" s="27"/>
      <c r="E15" s="27"/>
      <c r="F15" s="27"/>
    </row>
    <row r="16" spans="1:6" ht="30">
      <c r="A16" s="79" t="s">
        <v>81</v>
      </c>
      <c r="B16" s="80" t="s">
        <v>82</v>
      </c>
      <c r="C16" s="81"/>
      <c r="D16" s="81"/>
      <c r="E16" s="81"/>
      <c r="F16" s="81"/>
    </row>
    <row r="17" spans="1:6" ht="28.5">
      <c r="A17" s="66" t="s">
        <v>83</v>
      </c>
      <c r="B17" s="67"/>
      <c r="C17" s="82"/>
      <c r="D17" s="82"/>
      <c r="E17" s="82"/>
      <c r="F17" s="82"/>
    </row>
    <row r="18" spans="1:6" ht="30">
      <c r="A18" s="83" t="s">
        <v>84</v>
      </c>
      <c r="B18" s="84"/>
      <c r="C18" s="85"/>
      <c r="D18" s="85"/>
      <c r="E18" s="85"/>
      <c r="F18" s="85"/>
    </row>
    <row r="19" spans="1:6" ht="30">
      <c r="A19" s="21" t="s">
        <v>85</v>
      </c>
      <c r="B19" s="22" t="s">
        <v>47</v>
      </c>
      <c r="C19" s="27"/>
      <c r="D19" s="27"/>
      <c r="E19" s="27"/>
      <c r="F19" s="27"/>
    </row>
    <row r="20" spans="1:6" ht="15">
      <c r="A20" s="32" t="s">
        <v>86</v>
      </c>
      <c r="B20" s="33" t="s">
        <v>51</v>
      </c>
      <c r="C20" s="27"/>
      <c r="D20" s="27"/>
      <c r="E20" s="27"/>
      <c r="F20" s="27"/>
    </row>
    <row r="21" spans="1:6" ht="30">
      <c r="A21" s="42" t="s">
        <v>87</v>
      </c>
      <c r="B21" s="22"/>
      <c r="C21" s="43"/>
      <c r="D21" s="43"/>
      <c r="E21" s="43"/>
      <c r="F21" s="43"/>
    </row>
    <row r="22" spans="1:6" ht="30">
      <c r="A22" s="21" t="s">
        <v>88</v>
      </c>
      <c r="B22" s="22" t="s">
        <v>47</v>
      </c>
      <c r="C22" s="27"/>
      <c r="D22" s="27"/>
      <c r="E22" s="27"/>
      <c r="F22" s="27"/>
    </row>
    <row r="23" spans="1:6" ht="15">
      <c r="A23" s="21" t="s">
        <v>89</v>
      </c>
      <c r="B23" s="22" t="s">
        <v>47</v>
      </c>
      <c r="C23" s="27"/>
      <c r="D23" s="27"/>
      <c r="E23" s="27"/>
      <c r="F23" s="27"/>
    </row>
    <row r="24" spans="1:6" ht="30">
      <c r="A24" s="21" t="s">
        <v>90</v>
      </c>
      <c r="B24" s="22" t="s">
        <v>47</v>
      </c>
      <c r="C24" s="27"/>
      <c r="D24" s="27"/>
      <c r="E24" s="27"/>
      <c r="F24" s="27"/>
    </row>
    <row r="25" spans="1:6" ht="15">
      <c r="A25" s="32" t="s">
        <v>91</v>
      </c>
      <c r="B25" s="33" t="s">
        <v>51</v>
      </c>
      <c r="C25" s="27"/>
      <c r="D25" s="27"/>
      <c r="E25" s="27"/>
      <c r="F25" s="27"/>
    </row>
    <row r="26" spans="1:6" ht="15">
      <c r="A26" s="21" t="s">
        <v>92</v>
      </c>
      <c r="B26" s="22" t="s">
        <v>47</v>
      </c>
      <c r="C26" s="27"/>
      <c r="D26" s="27"/>
      <c r="E26" s="27"/>
      <c r="F26" s="27"/>
    </row>
    <row r="27" spans="1:6" ht="15">
      <c r="A27" s="21" t="s">
        <v>93</v>
      </c>
      <c r="B27" s="22" t="s">
        <v>47</v>
      </c>
      <c r="C27" s="44"/>
      <c r="D27" s="44"/>
      <c r="E27" s="44"/>
      <c r="F27" s="44"/>
    </row>
    <row r="28" spans="1:6" ht="15">
      <c r="A28" s="21" t="s">
        <v>94</v>
      </c>
      <c r="B28" s="22" t="s">
        <v>47</v>
      </c>
      <c r="C28" s="44"/>
      <c r="D28" s="44"/>
      <c r="E28" s="44"/>
      <c r="F28" s="44"/>
    </row>
    <row r="29" spans="1:6" ht="15">
      <c r="A29" s="47" t="s">
        <v>100</v>
      </c>
      <c r="B29" s="48"/>
      <c r="C29" s="49">
        <v>1.28</v>
      </c>
      <c r="D29" s="49">
        <v>1.28</v>
      </c>
      <c r="E29" s="49"/>
      <c r="F29" s="49"/>
    </row>
    <row r="30" spans="1:6" ht="15">
      <c r="A30" s="21" t="s">
        <v>99</v>
      </c>
      <c r="B30" s="22"/>
      <c r="C30" s="34"/>
      <c r="D30" s="34"/>
      <c r="E30" s="34"/>
      <c r="F30" s="34"/>
    </row>
    <row r="31" spans="1:6" ht="59.25">
      <c r="A31" s="17" t="s">
        <v>101</v>
      </c>
      <c r="B31" s="50" t="s">
        <v>102</v>
      </c>
      <c r="C31" s="19">
        <v>1.28</v>
      </c>
      <c r="D31" s="19"/>
      <c r="E31" s="19">
        <v>1.28</v>
      </c>
      <c r="F31" s="19"/>
    </row>
    <row r="32" spans="1:6" ht="30">
      <c r="A32" s="105" t="s">
        <v>103</v>
      </c>
      <c r="B32" s="18" t="s">
        <v>104</v>
      </c>
      <c r="C32" s="106">
        <v>2.58</v>
      </c>
      <c r="D32" s="106"/>
      <c r="E32" s="106">
        <v>2.58</v>
      </c>
      <c r="F32" s="106"/>
    </row>
    <row r="33" spans="1:6" ht="15">
      <c r="A33" s="105"/>
      <c r="B33" s="18" t="s">
        <v>105</v>
      </c>
      <c r="C33" s="107"/>
      <c r="D33" s="107"/>
      <c r="E33" s="107"/>
      <c r="F33" s="107"/>
    </row>
    <row r="34" spans="1:6" ht="28.5">
      <c r="A34" s="51" t="s">
        <v>106</v>
      </c>
      <c r="B34" s="51"/>
      <c r="C34" s="16">
        <v>4.74</v>
      </c>
      <c r="D34" s="16">
        <v>1</v>
      </c>
      <c r="E34" s="16">
        <v>3.74</v>
      </c>
      <c r="F34" s="16"/>
    </row>
    <row r="35" spans="1:6" ht="15">
      <c r="A35" s="32" t="s">
        <v>107</v>
      </c>
      <c r="B35" s="52"/>
      <c r="C35" s="44"/>
      <c r="D35" s="44"/>
      <c r="E35" s="44"/>
      <c r="F35" s="44"/>
    </row>
    <row r="36" spans="1:6" ht="60">
      <c r="A36" s="32" t="s">
        <v>108</v>
      </c>
      <c r="B36" s="52"/>
      <c r="C36" s="44"/>
      <c r="D36" s="44"/>
      <c r="E36" s="44"/>
      <c r="F36" s="44"/>
    </row>
    <row r="37" spans="1:6" ht="30">
      <c r="A37" s="32" t="s">
        <v>109</v>
      </c>
      <c r="B37" s="32"/>
      <c r="C37" s="27"/>
      <c r="D37" s="27"/>
      <c r="E37" s="27"/>
      <c r="F37" s="27"/>
    </row>
    <row r="38" spans="1:6" ht="15">
      <c r="A38" s="32" t="s">
        <v>110</v>
      </c>
      <c r="B38" s="32"/>
      <c r="C38" s="27"/>
      <c r="D38" s="27"/>
      <c r="E38" s="27"/>
      <c r="F38" s="27"/>
    </row>
    <row r="39" spans="1:6" ht="28.5">
      <c r="A39" s="51" t="s">
        <v>112</v>
      </c>
      <c r="B39" s="55" t="s">
        <v>113</v>
      </c>
      <c r="C39" s="16">
        <v>0</v>
      </c>
      <c r="D39" s="16"/>
      <c r="E39" s="16"/>
      <c r="F39" s="16">
        <v>0</v>
      </c>
    </row>
    <row r="40" spans="1:6" ht="28.5">
      <c r="A40" s="51" t="s">
        <v>114</v>
      </c>
      <c r="B40" s="55"/>
      <c r="C40" s="16">
        <v>3.26</v>
      </c>
      <c r="D40" s="16"/>
      <c r="E40" s="16"/>
      <c r="F40" s="16">
        <v>3.26</v>
      </c>
    </row>
    <row r="41" spans="1:6" ht="15">
      <c r="A41" s="32" t="s">
        <v>115</v>
      </c>
      <c r="B41" s="33" t="s">
        <v>116</v>
      </c>
      <c r="C41" s="44"/>
      <c r="D41" s="44"/>
      <c r="E41" s="44"/>
      <c r="F41" s="44"/>
    </row>
    <row r="42" spans="1:6" ht="15">
      <c r="A42" s="32" t="s">
        <v>117</v>
      </c>
      <c r="B42" s="33" t="s">
        <v>116</v>
      </c>
      <c r="C42" s="44"/>
      <c r="D42" s="44"/>
      <c r="E42" s="44"/>
      <c r="F42" s="44"/>
    </row>
    <row r="43" spans="1:6" ht="15">
      <c r="A43" s="32" t="s">
        <v>118</v>
      </c>
      <c r="B43" s="33" t="s">
        <v>119</v>
      </c>
      <c r="C43" s="44"/>
      <c r="D43" s="44"/>
      <c r="E43" s="44"/>
      <c r="F43" s="44"/>
    </row>
    <row r="44" spans="1:6" ht="14.25" customHeight="1">
      <c r="A44" s="115" t="s">
        <v>121</v>
      </c>
      <c r="B44" s="115"/>
      <c r="C44" s="23">
        <f>C10+C34+C40</f>
        <v>18.060000000000002</v>
      </c>
      <c r="D44" s="23">
        <f>D10+D34+D40</f>
        <v>2.2800000000000002</v>
      </c>
      <c r="E44" s="23">
        <f>E10+E34+E40</f>
        <v>12.520000000000001</v>
      </c>
      <c r="F44" s="23">
        <f>F10+F34+F40</f>
        <v>3.26</v>
      </c>
    </row>
  </sheetData>
  <mergeCells count="17">
    <mergeCell ref="A44:B44"/>
    <mergeCell ref="A8:A9"/>
    <mergeCell ref="B8:B9"/>
    <mergeCell ref="C8:C9"/>
    <mergeCell ref="D8:F8"/>
    <mergeCell ref="A32:A33"/>
    <mergeCell ref="C32:C33"/>
    <mergeCell ref="A5:F5"/>
    <mergeCell ref="A1:F1"/>
    <mergeCell ref="A2:F2"/>
    <mergeCell ref="A3:F3"/>
    <mergeCell ref="A4:F4"/>
    <mergeCell ref="D32:D33"/>
    <mergeCell ref="E32:E33"/>
    <mergeCell ref="F32:F33"/>
    <mergeCell ref="A6:F6"/>
    <mergeCell ref="A7:F7"/>
  </mergeCells>
  <phoneticPr fontId="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4"/>
  <sheetViews>
    <sheetView topLeftCell="A51" workbookViewId="0">
      <selection activeCell="B46" sqref="B46:F86"/>
    </sheetView>
  </sheetViews>
  <sheetFormatPr defaultRowHeight="12.75"/>
  <cols>
    <col min="1" max="1" width="61.42578125" style="6" customWidth="1"/>
    <col min="2" max="2" width="32.85546875" style="6" customWidth="1"/>
    <col min="3" max="3" width="18.28515625" style="59" customWidth="1"/>
    <col min="4" max="5" width="14.5703125" style="6" customWidth="1"/>
    <col min="6" max="6" width="13.85546875" style="6" customWidth="1"/>
    <col min="7" max="16384" width="9.140625" style="6"/>
  </cols>
  <sheetData>
    <row r="1" spans="1:6" ht="14.25">
      <c r="A1" s="116"/>
      <c r="B1" s="116"/>
      <c r="C1" s="116"/>
      <c r="D1" s="116"/>
      <c r="E1" s="116"/>
    </row>
    <row r="2" spans="1:6" ht="14.25">
      <c r="A2" s="116" t="s">
        <v>22</v>
      </c>
      <c r="B2" s="116"/>
      <c r="C2" s="116"/>
      <c r="D2" s="116"/>
      <c r="E2" s="116"/>
    </row>
    <row r="3" spans="1:6" ht="14.25">
      <c r="A3" s="116" t="s">
        <v>23</v>
      </c>
      <c r="B3" s="116"/>
      <c r="C3" s="116"/>
      <c r="D3" s="116"/>
      <c r="E3" s="116"/>
    </row>
    <row r="4" spans="1:6" ht="14.25" customHeight="1">
      <c r="A4" s="116" t="s">
        <v>24</v>
      </c>
      <c r="B4" s="116"/>
      <c r="C4" s="116"/>
      <c r="D4" s="116"/>
      <c r="E4" s="116"/>
    </row>
    <row r="5" spans="1:6" ht="14.25" customHeight="1">
      <c r="A5" s="116" t="s">
        <v>25</v>
      </c>
      <c r="B5" s="116"/>
      <c r="C5" s="116"/>
      <c r="D5" s="116"/>
      <c r="E5" s="116"/>
    </row>
    <row r="6" spans="1:6" ht="14.25" customHeight="1">
      <c r="A6" s="114" t="s">
        <v>153</v>
      </c>
      <c r="B6" s="114"/>
      <c r="C6" s="114"/>
      <c r="D6" s="114"/>
      <c r="E6" s="114"/>
    </row>
    <row r="7" spans="1:6" ht="15">
      <c r="A7" s="8" t="s">
        <v>154</v>
      </c>
      <c r="B7" s="8"/>
      <c r="C7" s="9"/>
      <c r="D7" s="118"/>
      <c r="E7" s="118"/>
    </row>
    <row r="8" spans="1:6" ht="14.25">
      <c r="A8" s="104" t="s">
        <v>31</v>
      </c>
      <c r="B8" s="110" t="s">
        <v>32</v>
      </c>
      <c r="C8" s="112" t="s">
        <v>33</v>
      </c>
      <c r="D8" s="108" t="s">
        <v>34</v>
      </c>
      <c r="E8" s="108"/>
      <c r="F8" s="108"/>
    </row>
    <row r="9" spans="1:6" ht="32.25" customHeight="1">
      <c r="A9" s="104"/>
      <c r="B9" s="111"/>
      <c r="C9" s="113"/>
      <c r="D9" s="12" t="s">
        <v>36</v>
      </c>
      <c r="E9" s="12" t="s">
        <v>37</v>
      </c>
      <c r="F9" s="12" t="s">
        <v>145</v>
      </c>
    </row>
    <row r="10" spans="1:6" ht="28.5">
      <c r="A10" s="14" t="s">
        <v>39</v>
      </c>
      <c r="B10" s="15"/>
      <c r="C10" s="16">
        <f>C11+C17+C29+C31+C32</f>
        <v>10.06</v>
      </c>
      <c r="D10" s="16">
        <f>D11+D17+D29+D31+D32</f>
        <v>1.28</v>
      </c>
      <c r="E10" s="16">
        <f>E11+E17+E29+E31+E32</f>
        <v>8.7800000000000011</v>
      </c>
      <c r="F10" s="16">
        <f>F11+F17+F29+F31+F32</f>
        <v>0</v>
      </c>
    </row>
    <row r="11" spans="1:6" ht="28.5">
      <c r="A11" s="17" t="s">
        <v>75</v>
      </c>
      <c r="B11" s="38"/>
      <c r="C11" s="39">
        <v>4.92</v>
      </c>
      <c r="D11" s="39"/>
      <c r="E11" s="39">
        <v>4.92</v>
      </c>
      <c r="F11" s="39"/>
    </row>
    <row r="12" spans="1:6" ht="30">
      <c r="A12" s="21" t="s">
        <v>76</v>
      </c>
      <c r="B12" s="22" t="s">
        <v>77</v>
      </c>
      <c r="C12" s="27"/>
      <c r="D12" s="27"/>
      <c r="E12" s="27"/>
      <c r="F12" s="27"/>
    </row>
    <row r="13" spans="1:6" ht="60">
      <c r="A13" s="21" t="s">
        <v>78</v>
      </c>
      <c r="B13" s="22" t="s">
        <v>69</v>
      </c>
      <c r="C13" s="27"/>
      <c r="D13" s="27"/>
      <c r="E13" s="27"/>
      <c r="F13" s="27"/>
    </row>
    <row r="14" spans="1:6" ht="30">
      <c r="A14" s="21" t="s">
        <v>79</v>
      </c>
      <c r="B14" s="22" t="s">
        <v>69</v>
      </c>
      <c r="C14" s="27"/>
      <c r="D14" s="27"/>
      <c r="E14" s="27"/>
      <c r="F14" s="27"/>
    </row>
    <row r="15" spans="1:6" ht="30">
      <c r="A15" s="21" t="s">
        <v>80</v>
      </c>
      <c r="B15" s="22" t="s">
        <v>69</v>
      </c>
      <c r="C15" s="27"/>
      <c r="D15" s="27"/>
      <c r="E15" s="27"/>
      <c r="F15" s="27"/>
    </row>
    <row r="16" spans="1:6" ht="30">
      <c r="A16" s="79" t="s">
        <v>81</v>
      </c>
      <c r="B16" s="80" t="s">
        <v>82</v>
      </c>
      <c r="C16" s="81"/>
      <c r="D16" s="81"/>
      <c r="E16" s="81"/>
      <c r="F16" s="81"/>
    </row>
    <row r="17" spans="1:6" ht="28.5">
      <c r="A17" s="66" t="s">
        <v>83</v>
      </c>
      <c r="B17" s="67"/>
      <c r="C17" s="82"/>
      <c r="D17" s="82"/>
      <c r="E17" s="82"/>
      <c r="F17" s="82"/>
    </row>
    <row r="18" spans="1:6" ht="30">
      <c r="A18" s="83" t="s">
        <v>84</v>
      </c>
      <c r="B18" s="84"/>
      <c r="C18" s="85"/>
      <c r="D18" s="85"/>
      <c r="E18" s="85"/>
      <c r="F18" s="85"/>
    </row>
    <row r="19" spans="1:6" ht="30">
      <c r="A19" s="21" t="s">
        <v>85</v>
      </c>
      <c r="B19" s="22" t="s">
        <v>47</v>
      </c>
      <c r="C19" s="27"/>
      <c r="D19" s="27"/>
      <c r="E19" s="27"/>
      <c r="F19" s="27"/>
    </row>
    <row r="20" spans="1:6" ht="15">
      <c r="A20" s="32" t="s">
        <v>86</v>
      </c>
      <c r="B20" s="33" t="s">
        <v>51</v>
      </c>
      <c r="C20" s="27"/>
      <c r="D20" s="27"/>
      <c r="E20" s="27"/>
      <c r="F20" s="27"/>
    </row>
    <row r="21" spans="1:6" ht="30">
      <c r="A21" s="42" t="s">
        <v>87</v>
      </c>
      <c r="B21" s="22"/>
      <c r="C21" s="43"/>
      <c r="D21" s="43"/>
      <c r="E21" s="43"/>
      <c r="F21" s="43"/>
    </row>
    <row r="22" spans="1:6" ht="30">
      <c r="A22" s="21" t="s">
        <v>88</v>
      </c>
      <c r="B22" s="22" t="s">
        <v>47</v>
      </c>
      <c r="C22" s="27"/>
      <c r="D22" s="27"/>
      <c r="E22" s="27"/>
      <c r="F22" s="27"/>
    </row>
    <row r="23" spans="1:6" ht="15">
      <c r="A23" s="21" t="s">
        <v>89</v>
      </c>
      <c r="B23" s="22" t="s">
        <v>47</v>
      </c>
      <c r="C23" s="27"/>
      <c r="D23" s="27"/>
      <c r="E23" s="27"/>
      <c r="F23" s="27"/>
    </row>
    <row r="24" spans="1:6" ht="30">
      <c r="A24" s="21" t="s">
        <v>90</v>
      </c>
      <c r="B24" s="22" t="s">
        <v>47</v>
      </c>
      <c r="C24" s="27"/>
      <c r="D24" s="27"/>
      <c r="E24" s="27"/>
      <c r="F24" s="27"/>
    </row>
    <row r="25" spans="1:6" ht="15">
      <c r="A25" s="32" t="s">
        <v>91</v>
      </c>
      <c r="B25" s="33" t="s">
        <v>51</v>
      </c>
      <c r="C25" s="27"/>
      <c r="D25" s="27"/>
      <c r="E25" s="27"/>
      <c r="F25" s="27"/>
    </row>
    <row r="26" spans="1:6" ht="15">
      <c r="A26" s="21" t="s">
        <v>92</v>
      </c>
      <c r="B26" s="22" t="s">
        <v>47</v>
      </c>
      <c r="C26" s="27"/>
      <c r="D26" s="27"/>
      <c r="E26" s="27"/>
      <c r="F26" s="27"/>
    </row>
    <row r="27" spans="1:6" ht="15">
      <c r="A27" s="21" t="s">
        <v>93</v>
      </c>
      <c r="B27" s="22" t="s">
        <v>47</v>
      </c>
      <c r="C27" s="44"/>
      <c r="D27" s="44"/>
      <c r="E27" s="44"/>
      <c r="F27" s="44"/>
    </row>
    <row r="28" spans="1:6" ht="15">
      <c r="A28" s="21" t="s">
        <v>94</v>
      </c>
      <c r="B28" s="22" t="s">
        <v>47</v>
      </c>
      <c r="C28" s="44"/>
      <c r="D28" s="44"/>
      <c r="E28" s="44"/>
      <c r="F28" s="44"/>
    </row>
    <row r="29" spans="1:6" ht="15">
      <c r="A29" s="47" t="s">
        <v>100</v>
      </c>
      <c r="B29" s="48"/>
      <c r="C29" s="49">
        <v>1.28</v>
      </c>
      <c r="D29" s="49">
        <v>1.28</v>
      </c>
      <c r="E29" s="49"/>
      <c r="F29" s="49"/>
    </row>
    <row r="30" spans="1:6" ht="15">
      <c r="A30" s="21" t="s">
        <v>99</v>
      </c>
      <c r="B30" s="22"/>
      <c r="C30" s="34"/>
      <c r="D30" s="34"/>
      <c r="E30" s="34"/>
      <c r="F30" s="34"/>
    </row>
    <row r="31" spans="1:6" ht="59.25">
      <c r="A31" s="17" t="s">
        <v>101</v>
      </c>
      <c r="B31" s="50" t="s">
        <v>102</v>
      </c>
      <c r="C31" s="19">
        <v>1.28</v>
      </c>
      <c r="D31" s="19"/>
      <c r="E31" s="19">
        <v>1.28</v>
      </c>
      <c r="F31" s="19"/>
    </row>
    <row r="32" spans="1:6" ht="30">
      <c r="A32" s="105" t="s">
        <v>103</v>
      </c>
      <c r="B32" s="18" t="s">
        <v>104</v>
      </c>
      <c r="C32" s="106">
        <v>2.58</v>
      </c>
      <c r="D32" s="106"/>
      <c r="E32" s="106">
        <v>2.58</v>
      </c>
      <c r="F32" s="106"/>
    </row>
    <row r="33" spans="1:6" ht="15">
      <c r="A33" s="105"/>
      <c r="B33" s="18" t="s">
        <v>105</v>
      </c>
      <c r="C33" s="107"/>
      <c r="D33" s="107"/>
      <c r="E33" s="107"/>
      <c r="F33" s="107"/>
    </row>
    <row r="34" spans="1:6" ht="28.5">
      <c r="A34" s="51" t="s">
        <v>106</v>
      </c>
      <c r="B34" s="51"/>
      <c r="C34" s="16">
        <v>4.74</v>
      </c>
      <c r="D34" s="16">
        <v>1</v>
      </c>
      <c r="E34" s="16">
        <v>3.74</v>
      </c>
      <c r="F34" s="16"/>
    </row>
    <row r="35" spans="1:6" ht="15">
      <c r="A35" s="32" t="s">
        <v>107</v>
      </c>
      <c r="B35" s="52"/>
      <c r="C35" s="44"/>
      <c r="D35" s="44"/>
      <c r="E35" s="44"/>
      <c r="F35" s="44"/>
    </row>
    <row r="36" spans="1:6" ht="60">
      <c r="A36" s="32" t="s">
        <v>108</v>
      </c>
      <c r="B36" s="52"/>
      <c r="C36" s="44"/>
      <c r="D36" s="44"/>
      <c r="E36" s="44"/>
      <c r="F36" s="44"/>
    </row>
    <row r="37" spans="1:6" ht="30">
      <c r="A37" s="32" t="s">
        <v>109</v>
      </c>
      <c r="B37" s="32"/>
      <c r="C37" s="27"/>
      <c r="D37" s="27"/>
      <c r="E37" s="27"/>
      <c r="F37" s="27"/>
    </row>
    <row r="38" spans="1:6" ht="15">
      <c r="A38" s="32" t="s">
        <v>110</v>
      </c>
      <c r="B38" s="32"/>
      <c r="C38" s="27"/>
      <c r="D38" s="27"/>
      <c r="E38" s="27"/>
      <c r="F38" s="27"/>
    </row>
    <row r="39" spans="1:6" ht="28.5">
      <c r="A39" s="51" t="s">
        <v>112</v>
      </c>
      <c r="B39" s="55" t="s">
        <v>113</v>
      </c>
      <c r="C39" s="16">
        <v>0</v>
      </c>
      <c r="D39" s="16"/>
      <c r="E39" s="16"/>
      <c r="F39" s="16">
        <v>0</v>
      </c>
    </row>
    <row r="40" spans="1:6" ht="28.5">
      <c r="A40" s="51" t="s">
        <v>114</v>
      </c>
      <c r="B40" s="55"/>
      <c r="C40" s="16">
        <v>3.26</v>
      </c>
      <c r="D40" s="16"/>
      <c r="E40" s="16"/>
      <c r="F40" s="16">
        <v>3.26</v>
      </c>
    </row>
    <row r="41" spans="1:6" ht="15">
      <c r="A41" s="32" t="s">
        <v>115</v>
      </c>
      <c r="B41" s="33" t="s">
        <v>116</v>
      </c>
      <c r="C41" s="44"/>
      <c r="D41" s="44"/>
      <c r="E41" s="44"/>
      <c r="F41" s="44"/>
    </row>
    <row r="42" spans="1:6" ht="15">
      <c r="A42" s="32" t="s">
        <v>117</v>
      </c>
      <c r="B42" s="33" t="s">
        <v>116</v>
      </c>
      <c r="C42" s="44"/>
      <c r="D42" s="44"/>
      <c r="E42" s="44"/>
      <c r="F42" s="44"/>
    </row>
    <row r="43" spans="1:6" ht="15">
      <c r="A43" s="32" t="s">
        <v>118</v>
      </c>
      <c r="B43" s="33" t="s">
        <v>119</v>
      </c>
      <c r="C43" s="44"/>
      <c r="D43" s="44"/>
      <c r="E43" s="44"/>
      <c r="F43" s="44"/>
    </row>
    <row r="44" spans="1:6" ht="14.25" customHeight="1">
      <c r="A44" s="115" t="s">
        <v>121</v>
      </c>
      <c r="B44" s="115"/>
      <c r="C44" s="23">
        <f>C10+C34+C40</f>
        <v>18.060000000000002</v>
      </c>
      <c r="D44" s="23">
        <f>D10+D34+D40</f>
        <v>2.2800000000000002</v>
      </c>
      <c r="E44" s="23">
        <f>E10+E34+E40</f>
        <v>12.520000000000001</v>
      </c>
      <c r="F44" s="23">
        <f>F10+F34+F40</f>
        <v>3.26</v>
      </c>
    </row>
  </sheetData>
  <mergeCells count="17">
    <mergeCell ref="D7:E7"/>
    <mergeCell ref="F32:F33"/>
    <mergeCell ref="A44:B44"/>
    <mergeCell ref="A32:A33"/>
    <mergeCell ref="C32:C33"/>
    <mergeCell ref="D32:D33"/>
    <mergeCell ref="E32:E33"/>
    <mergeCell ref="A8:A9"/>
    <mergeCell ref="B8:B9"/>
    <mergeCell ref="C8:C9"/>
    <mergeCell ref="D8:F8"/>
    <mergeCell ref="A6:E6"/>
    <mergeCell ref="A1:E1"/>
    <mergeCell ref="A2:E2"/>
    <mergeCell ref="A3:E3"/>
    <mergeCell ref="A4:E4"/>
    <mergeCell ref="A5:E5"/>
  </mergeCells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C32" sqref="C32"/>
    </sheetView>
  </sheetViews>
  <sheetFormatPr defaultRowHeight="12.75"/>
  <cols>
    <col min="1" max="1" width="61.42578125" style="6" customWidth="1"/>
    <col min="2" max="2" width="32.85546875" style="6" customWidth="1"/>
    <col min="3" max="3" width="18.28515625" style="59" customWidth="1"/>
    <col min="4" max="4" width="9.140625" style="6"/>
    <col min="5" max="5" width="10" style="6" bestFit="1" customWidth="1"/>
    <col min="6" max="16384" width="9.140625" style="6"/>
  </cols>
  <sheetData>
    <row r="1" spans="1:7" ht="14.25">
      <c r="A1" s="116"/>
      <c r="B1" s="116"/>
      <c r="C1" s="116"/>
      <c r="D1" s="72"/>
    </row>
    <row r="2" spans="1:7" ht="14.25">
      <c r="A2" s="109" t="s">
        <v>22</v>
      </c>
      <c r="B2" s="109"/>
      <c r="C2" s="109"/>
    </row>
    <row r="3" spans="1:7" ht="14.25">
      <c r="A3" s="119" t="s">
        <v>23</v>
      </c>
      <c r="B3" s="119"/>
      <c r="C3" s="119"/>
    </row>
    <row r="4" spans="1:7" ht="14.25" customHeight="1">
      <c r="A4" s="116" t="s">
        <v>24</v>
      </c>
      <c r="B4" s="116"/>
      <c r="C4" s="116"/>
      <c r="D4" s="118"/>
      <c r="E4" s="118"/>
    </row>
    <row r="5" spans="1:7" ht="14.25">
      <c r="A5" s="116" t="s">
        <v>25</v>
      </c>
      <c r="B5" s="116"/>
      <c r="C5" s="116"/>
      <c r="D5" s="118"/>
      <c r="E5" s="118"/>
    </row>
    <row r="6" spans="1:7" ht="14.25">
      <c r="A6" s="114" t="s">
        <v>155</v>
      </c>
      <c r="B6" s="114"/>
      <c r="C6" s="114"/>
      <c r="D6" s="118"/>
      <c r="E6" s="118"/>
    </row>
    <row r="7" spans="1:7" ht="15">
      <c r="A7" s="8" t="s">
        <v>156</v>
      </c>
      <c r="B7" s="8"/>
      <c r="C7" s="9"/>
      <c r="D7" s="118"/>
      <c r="E7" s="118"/>
    </row>
    <row r="8" spans="1:7" ht="15">
      <c r="A8" s="8" t="s">
        <v>157</v>
      </c>
      <c r="B8" s="8"/>
      <c r="C8" s="9"/>
      <c r="D8" s="8"/>
      <c r="E8" s="8"/>
    </row>
    <row r="9" spans="1:7" ht="15">
      <c r="A9" s="8" t="s">
        <v>158</v>
      </c>
      <c r="B9" s="8"/>
      <c r="C9" s="9"/>
      <c r="D9" s="8"/>
      <c r="E9" s="8"/>
    </row>
    <row r="10" spans="1:7" ht="16.5">
      <c r="A10" s="104" t="s">
        <v>31</v>
      </c>
      <c r="B10" s="86" t="s">
        <v>159</v>
      </c>
      <c r="C10" s="12" t="s">
        <v>35</v>
      </c>
      <c r="D10" s="120"/>
      <c r="E10" s="121"/>
    </row>
    <row r="11" spans="1:7" ht="14.25">
      <c r="A11" s="104"/>
      <c r="B11" s="86" t="s">
        <v>160</v>
      </c>
      <c r="C11" s="12" t="s">
        <v>161</v>
      </c>
      <c r="D11" s="120"/>
      <c r="E11" s="121"/>
    </row>
    <row r="12" spans="1:7" ht="28.5">
      <c r="A12" s="51" t="s">
        <v>114</v>
      </c>
      <c r="B12" s="55"/>
      <c r="C12" s="16">
        <v>2.2999999999999998</v>
      </c>
      <c r="D12" s="45"/>
      <c r="E12" s="60"/>
    </row>
    <row r="13" spans="1:7" ht="15">
      <c r="A13" s="32" t="s">
        <v>115</v>
      </c>
      <c r="B13" s="33" t="s">
        <v>116</v>
      </c>
      <c r="C13" s="44"/>
      <c r="D13" s="45"/>
      <c r="E13" s="60"/>
    </row>
    <row r="14" spans="1:7" ht="15">
      <c r="A14" s="32" t="s">
        <v>117</v>
      </c>
      <c r="B14" s="33" t="s">
        <v>116</v>
      </c>
      <c r="C14" s="44"/>
      <c r="D14" s="45"/>
      <c r="E14" s="60"/>
    </row>
    <row r="15" spans="1:7" ht="15">
      <c r="A15" s="32" t="s">
        <v>118</v>
      </c>
      <c r="B15" s="33" t="s">
        <v>119</v>
      </c>
      <c r="C15" s="44"/>
      <c r="D15" s="120"/>
      <c r="E15" s="121"/>
    </row>
    <row r="16" spans="1:7" ht="14.25">
      <c r="A16" s="115" t="s">
        <v>121</v>
      </c>
      <c r="B16" s="115"/>
      <c r="C16" s="23">
        <f>C12</f>
        <v>2.2999999999999998</v>
      </c>
      <c r="D16" s="45"/>
      <c r="E16" s="60"/>
      <c r="G16" s="59"/>
    </row>
    <row r="17" spans="1:5">
      <c r="C17" s="6"/>
      <c r="D17" s="45"/>
      <c r="E17" s="60"/>
    </row>
    <row r="18" spans="1:5">
      <c r="C18" s="6"/>
    </row>
    <row r="19" spans="1:5">
      <c r="C19" s="6"/>
    </row>
    <row r="20" spans="1:5">
      <c r="C20" s="6"/>
    </row>
    <row r="21" spans="1:5">
      <c r="C21" s="6"/>
    </row>
    <row r="22" spans="1:5">
      <c r="C22" s="6"/>
    </row>
    <row r="23" spans="1:5">
      <c r="C23" s="6"/>
    </row>
    <row r="24" spans="1:5">
      <c r="C24" s="6"/>
    </row>
    <row r="25" spans="1:5">
      <c r="C25" s="6"/>
    </row>
    <row r="26" spans="1:5">
      <c r="C26" s="6"/>
    </row>
    <row r="27" spans="1:5">
      <c r="C27" s="6"/>
    </row>
    <row r="28" spans="1:5">
      <c r="C28" s="6"/>
    </row>
    <row r="29" spans="1:5">
      <c r="C29" s="6"/>
    </row>
    <row r="30" spans="1:5">
      <c r="C30" s="6"/>
    </row>
    <row r="31" spans="1:5">
      <c r="C31" s="6"/>
    </row>
    <row r="32" spans="1:5" ht="13.5">
      <c r="A32" s="61"/>
      <c r="B32" s="87"/>
    </row>
    <row r="33" spans="2:2" ht="13.5">
      <c r="B33" s="87"/>
    </row>
    <row r="34" spans="2:2" ht="13.5">
      <c r="B34" s="88"/>
    </row>
  </sheetData>
  <mergeCells count="13">
    <mergeCell ref="A16:B16"/>
    <mergeCell ref="D7:E7"/>
    <mergeCell ref="A10:A11"/>
    <mergeCell ref="D10:D11"/>
    <mergeCell ref="E10:E11"/>
    <mergeCell ref="D15:E15"/>
    <mergeCell ref="A1:C1"/>
    <mergeCell ref="A2:C2"/>
    <mergeCell ref="A3:C3"/>
    <mergeCell ref="A4:C4"/>
    <mergeCell ref="D4:E6"/>
    <mergeCell ref="A5:C5"/>
    <mergeCell ref="A6:C6"/>
  </mergeCells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E28" sqref="E28"/>
    </sheetView>
  </sheetViews>
  <sheetFormatPr defaultRowHeight="12.75"/>
  <cols>
    <col min="1" max="1" width="61.42578125" style="6" customWidth="1"/>
    <col min="2" max="2" width="25.7109375" style="6" customWidth="1"/>
    <col min="3" max="3" width="13.7109375" style="59" customWidth="1"/>
    <col min="4" max="4" width="9.140625" style="6"/>
    <col min="5" max="5" width="10" style="6" bestFit="1" customWidth="1"/>
    <col min="6" max="16384" width="9.140625" style="6"/>
  </cols>
  <sheetData>
    <row r="1" spans="1:5" ht="14.25">
      <c r="A1" s="116"/>
      <c r="B1" s="116"/>
      <c r="C1" s="116"/>
      <c r="D1" s="72"/>
    </row>
    <row r="2" spans="1:5" ht="14.25">
      <c r="A2" s="109" t="s">
        <v>22</v>
      </c>
      <c r="B2" s="109"/>
      <c r="C2" s="109"/>
    </row>
    <row r="3" spans="1:5" ht="14.25">
      <c r="A3" s="119" t="s">
        <v>23</v>
      </c>
      <c r="B3" s="119"/>
      <c r="C3" s="119"/>
    </row>
    <row r="4" spans="1:5" ht="14.25" customHeight="1">
      <c r="A4" s="116" t="s">
        <v>24</v>
      </c>
      <c r="B4" s="116"/>
      <c r="C4" s="116"/>
      <c r="D4" s="118"/>
      <c r="E4" s="118"/>
    </row>
    <row r="5" spans="1:5" ht="14.25">
      <c r="A5" s="116" t="s">
        <v>25</v>
      </c>
      <c r="B5" s="116"/>
      <c r="C5" s="116"/>
      <c r="D5" s="118"/>
      <c r="E5" s="118"/>
    </row>
    <row r="6" spans="1:5" ht="14.25">
      <c r="A6" s="114" t="s">
        <v>162</v>
      </c>
      <c r="B6" s="114"/>
      <c r="C6" s="114"/>
      <c r="D6" s="118"/>
      <c r="E6" s="118"/>
    </row>
    <row r="7" spans="1:5" ht="15">
      <c r="A7" s="8" t="s">
        <v>163</v>
      </c>
      <c r="B7" s="8"/>
      <c r="C7" s="9"/>
      <c r="D7" s="118"/>
      <c r="E7" s="118"/>
    </row>
    <row r="8" spans="1:5" ht="28.5">
      <c r="A8" s="51" t="s">
        <v>114</v>
      </c>
      <c r="B8" s="55"/>
      <c r="C8" s="16">
        <v>2.2999999999999998</v>
      </c>
      <c r="D8" s="45"/>
      <c r="E8" s="60"/>
    </row>
    <row r="9" spans="1:5" ht="15">
      <c r="A9" s="32" t="s">
        <v>115</v>
      </c>
      <c r="B9" s="33" t="s">
        <v>116</v>
      </c>
      <c r="C9" s="44"/>
      <c r="D9" s="45"/>
      <c r="E9" s="60"/>
    </row>
    <row r="10" spans="1:5" ht="15">
      <c r="A10" s="32" t="s">
        <v>117</v>
      </c>
      <c r="B10" s="33" t="s">
        <v>116</v>
      </c>
      <c r="C10" s="44"/>
      <c r="D10" s="45"/>
      <c r="E10" s="60"/>
    </row>
    <row r="11" spans="1:5" ht="15">
      <c r="A11" s="32" t="s">
        <v>118</v>
      </c>
      <c r="B11" s="33" t="s">
        <v>119</v>
      </c>
      <c r="C11" s="44"/>
      <c r="D11" s="120"/>
      <c r="E11" s="121"/>
    </row>
    <row r="12" spans="1:5" ht="14.25">
      <c r="A12" s="115" t="s">
        <v>121</v>
      </c>
      <c r="B12" s="115"/>
      <c r="C12" s="23">
        <f>C8</f>
        <v>2.2999999999999998</v>
      </c>
      <c r="D12" s="45"/>
      <c r="E12" s="60"/>
    </row>
    <row r="13" spans="1:5">
      <c r="C13" s="6"/>
      <c r="D13" s="45"/>
      <c r="E13" s="60"/>
    </row>
    <row r="14" spans="1:5">
      <c r="C14" s="6"/>
      <c r="E14" s="60"/>
    </row>
    <row r="15" spans="1:5">
      <c r="C15" s="6"/>
      <c r="D15" s="120"/>
      <c r="E15" s="121"/>
    </row>
    <row r="16" spans="1:5">
      <c r="C16" s="6"/>
      <c r="D16" s="120"/>
      <c r="E16" s="121"/>
    </row>
    <row r="17" spans="1:3">
      <c r="C17" s="6"/>
    </row>
    <row r="18" spans="1:3">
      <c r="C18" s="6"/>
    </row>
    <row r="19" spans="1:3">
      <c r="C19" s="6"/>
    </row>
    <row r="20" spans="1:3">
      <c r="C20" s="6"/>
    </row>
    <row r="21" spans="1:3">
      <c r="C21" s="6"/>
    </row>
    <row r="22" spans="1:3">
      <c r="C22" s="6"/>
    </row>
    <row r="23" spans="1:3">
      <c r="C23" s="6"/>
    </row>
    <row r="24" spans="1:3">
      <c r="C24" s="6"/>
    </row>
    <row r="25" spans="1:3">
      <c r="C25" s="6"/>
    </row>
    <row r="26" spans="1:3">
      <c r="C26" s="6"/>
    </row>
    <row r="27" spans="1:3">
      <c r="C27" s="6"/>
    </row>
    <row r="28" spans="1:3" ht="13.5">
      <c r="A28" s="61"/>
      <c r="B28" s="87"/>
    </row>
    <row r="29" spans="1:3" ht="13.5">
      <c r="B29" s="87"/>
    </row>
    <row r="30" spans="1:3" ht="13.5">
      <c r="B30" s="88"/>
    </row>
  </sheetData>
  <mergeCells count="12">
    <mergeCell ref="A12:B12"/>
    <mergeCell ref="D15:E15"/>
    <mergeCell ref="D16:E16"/>
    <mergeCell ref="A1:C1"/>
    <mergeCell ref="A2:C2"/>
    <mergeCell ref="A3:C3"/>
    <mergeCell ref="A4:C4"/>
    <mergeCell ref="D4:E6"/>
    <mergeCell ref="A5:C5"/>
    <mergeCell ref="A6:C6"/>
    <mergeCell ref="D7:E7"/>
    <mergeCell ref="D11:E11"/>
  </mergeCells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E12" sqref="E12:I12"/>
    </sheetView>
  </sheetViews>
  <sheetFormatPr defaultRowHeight="12.75"/>
  <cols>
    <col min="1" max="1" width="61.42578125" style="6" customWidth="1"/>
    <col min="2" max="2" width="32.85546875" style="6" customWidth="1"/>
    <col min="3" max="3" width="18.28515625" style="59" customWidth="1"/>
    <col min="4" max="4" width="9.140625" style="6"/>
    <col min="5" max="5" width="10" style="6" bestFit="1" customWidth="1"/>
    <col min="6" max="16384" width="9.140625" style="6"/>
  </cols>
  <sheetData>
    <row r="1" spans="1:5" ht="14.25">
      <c r="A1" s="116"/>
      <c r="B1" s="116"/>
      <c r="C1" s="116"/>
      <c r="D1" s="72"/>
    </row>
    <row r="2" spans="1:5" ht="14.25">
      <c r="A2" s="109" t="s">
        <v>22</v>
      </c>
      <c r="B2" s="109"/>
      <c r="C2" s="109"/>
    </row>
    <row r="3" spans="1:5" ht="14.25">
      <c r="A3" s="119" t="s">
        <v>23</v>
      </c>
      <c r="B3" s="119"/>
      <c r="C3" s="119"/>
    </row>
    <row r="4" spans="1:5" ht="14.25" customHeight="1">
      <c r="A4" s="116" t="s">
        <v>24</v>
      </c>
      <c r="B4" s="116"/>
      <c r="C4" s="116"/>
      <c r="D4" s="118"/>
      <c r="E4" s="118"/>
    </row>
    <row r="5" spans="1:5" ht="14.25">
      <c r="A5" s="116" t="s">
        <v>25</v>
      </c>
      <c r="B5" s="116"/>
      <c r="C5" s="116"/>
      <c r="D5" s="118"/>
      <c r="E5" s="118"/>
    </row>
    <row r="6" spans="1:5" ht="14.25">
      <c r="A6" s="114" t="s">
        <v>164</v>
      </c>
      <c r="B6" s="114"/>
      <c r="C6" s="114"/>
      <c r="D6" s="118"/>
      <c r="E6" s="118"/>
    </row>
    <row r="7" spans="1:5" ht="15">
      <c r="A7" s="8" t="s">
        <v>165</v>
      </c>
      <c r="B7" s="8"/>
      <c r="C7" s="9"/>
      <c r="D7" s="118"/>
      <c r="E7" s="118"/>
    </row>
    <row r="8" spans="1:5" ht="28.5">
      <c r="A8" s="51" t="s">
        <v>114</v>
      </c>
      <c r="B8" s="55"/>
      <c r="C8" s="16">
        <v>2.2999999999999998</v>
      </c>
    </row>
    <row r="9" spans="1:5" ht="15">
      <c r="A9" s="32" t="s">
        <v>115</v>
      </c>
      <c r="B9" s="33" t="s">
        <v>116</v>
      </c>
      <c r="C9" s="44"/>
    </row>
    <row r="10" spans="1:5" ht="15">
      <c r="A10" s="32" t="s">
        <v>117</v>
      </c>
      <c r="B10" s="33" t="s">
        <v>116</v>
      </c>
      <c r="C10" s="44"/>
    </row>
    <row r="11" spans="1:5" ht="15">
      <c r="A11" s="32" t="s">
        <v>118</v>
      </c>
      <c r="B11" s="33" t="s">
        <v>119</v>
      </c>
      <c r="C11" s="44"/>
    </row>
    <row r="12" spans="1:5" ht="14.25">
      <c r="A12" s="115" t="s">
        <v>121</v>
      </c>
      <c r="B12" s="115"/>
      <c r="C12" s="23">
        <f>C8</f>
        <v>2.2999999999999998</v>
      </c>
      <c r="E12" s="60"/>
    </row>
  </sheetData>
  <mergeCells count="9">
    <mergeCell ref="D7:E7"/>
    <mergeCell ref="A12:B12"/>
    <mergeCell ref="A1:C1"/>
    <mergeCell ref="A2:C2"/>
    <mergeCell ref="A3:C3"/>
    <mergeCell ref="A4:C4"/>
    <mergeCell ref="D4:E6"/>
    <mergeCell ref="A5:C5"/>
    <mergeCell ref="A6:C6"/>
  </mergeCells>
  <phoneticPr fontId="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48"/>
  <sheetViews>
    <sheetView topLeftCell="A48" workbookViewId="0">
      <selection activeCell="A49" sqref="A49:F91"/>
    </sheetView>
  </sheetViews>
  <sheetFormatPr defaultRowHeight="12.75"/>
  <cols>
    <col min="1" max="1" width="61.42578125" style="6" customWidth="1"/>
    <col min="2" max="2" width="21.42578125" style="6" customWidth="1"/>
    <col min="3" max="3" width="15.42578125" style="59" customWidth="1"/>
    <col min="4" max="4" width="14.5703125" style="6" customWidth="1"/>
    <col min="5" max="5" width="15.5703125" style="6" customWidth="1"/>
    <col min="6" max="6" width="16.85546875" style="6" customWidth="1"/>
    <col min="7" max="16384" width="9.140625" style="6"/>
  </cols>
  <sheetData>
    <row r="1" spans="1:7" ht="14.25">
      <c r="A1" s="116"/>
      <c r="B1" s="116"/>
      <c r="C1" s="116"/>
      <c r="D1" s="72"/>
    </row>
    <row r="2" spans="1:7" ht="14.25">
      <c r="A2" s="109" t="s">
        <v>22</v>
      </c>
      <c r="B2" s="109"/>
      <c r="C2" s="109"/>
    </row>
    <row r="3" spans="1:7" ht="14.25">
      <c r="A3" s="119" t="s">
        <v>23</v>
      </c>
      <c r="B3" s="119"/>
      <c r="C3" s="119"/>
    </row>
    <row r="4" spans="1:7" ht="14.25" customHeight="1">
      <c r="A4" s="116" t="s">
        <v>24</v>
      </c>
      <c r="B4" s="116"/>
      <c r="C4" s="116"/>
      <c r="D4" s="118"/>
      <c r="E4" s="118"/>
    </row>
    <row r="5" spans="1:7" ht="14.25">
      <c r="A5" s="116" t="s">
        <v>25</v>
      </c>
      <c r="B5" s="116"/>
      <c r="C5" s="116"/>
      <c r="D5" s="118"/>
      <c r="E5" s="118"/>
    </row>
    <row r="6" spans="1:7" ht="14.25">
      <c r="A6" s="114" t="s">
        <v>166</v>
      </c>
      <c r="B6" s="114"/>
      <c r="C6" s="114"/>
      <c r="D6" s="118"/>
      <c r="E6" s="118"/>
    </row>
    <row r="7" spans="1:7" ht="15">
      <c r="A7" s="8" t="s">
        <v>167</v>
      </c>
      <c r="B7" s="8"/>
      <c r="C7" s="9"/>
      <c r="D7" s="118"/>
      <c r="E7" s="118"/>
    </row>
    <row r="8" spans="1:7" ht="15">
      <c r="A8" s="8" t="s">
        <v>157</v>
      </c>
      <c r="B8" s="8"/>
      <c r="C8" s="9"/>
      <c r="D8" s="8"/>
      <c r="E8" s="8"/>
    </row>
    <row r="9" spans="1:7" ht="15">
      <c r="A9" s="8" t="s">
        <v>158</v>
      </c>
      <c r="B9" s="8"/>
      <c r="C9" s="9"/>
      <c r="D9" s="8"/>
      <c r="E9" s="8"/>
    </row>
    <row r="10" spans="1:7" ht="16.5" customHeight="1">
      <c r="A10" s="104" t="s">
        <v>31</v>
      </c>
      <c r="B10" s="86" t="s">
        <v>159</v>
      </c>
      <c r="C10" s="12" t="s">
        <v>35</v>
      </c>
      <c r="D10" s="108" t="s">
        <v>34</v>
      </c>
      <c r="E10" s="108"/>
      <c r="F10" s="108"/>
    </row>
    <row r="11" spans="1:7" ht="28.5">
      <c r="A11" s="104"/>
      <c r="B11" s="86" t="s">
        <v>160</v>
      </c>
      <c r="C11" s="12" t="s">
        <v>161</v>
      </c>
      <c r="D11" s="12" t="s">
        <v>36</v>
      </c>
      <c r="E11" s="12" t="s">
        <v>37</v>
      </c>
      <c r="F11" s="12" t="s">
        <v>145</v>
      </c>
    </row>
    <row r="12" spans="1:7" ht="28.5">
      <c r="A12" s="14" t="s">
        <v>39</v>
      </c>
      <c r="B12" s="15"/>
      <c r="C12" s="16">
        <f>C13+C19+C31+C33+C34</f>
        <v>6.7</v>
      </c>
      <c r="D12" s="16">
        <f>D13+D19+D31+D33+D34</f>
        <v>1.28</v>
      </c>
      <c r="E12" s="16">
        <f>E13+E19+E31+E33+E34</f>
        <v>5.42</v>
      </c>
      <c r="F12" s="16">
        <f>F13+F19+F31+F33+F34</f>
        <v>0</v>
      </c>
    </row>
    <row r="13" spans="1:7" ht="28.5">
      <c r="A13" s="17" t="s">
        <v>75</v>
      </c>
      <c r="B13" s="38"/>
      <c r="C13" s="39">
        <v>4.1399999999999997</v>
      </c>
      <c r="D13" s="39"/>
      <c r="E13" s="39">
        <v>4.1399999999999997</v>
      </c>
      <c r="F13" s="39"/>
      <c r="G13" s="40"/>
    </row>
    <row r="14" spans="1:7" ht="30">
      <c r="A14" s="21" t="s">
        <v>76</v>
      </c>
      <c r="B14" s="22" t="s">
        <v>77</v>
      </c>
      <c r="C14" s="27"/>
      <c r="D14" s="27"/>
      <c r="E14" s="27"/>
      <c r="F14" s="27"/>
    </row>
    <row r="15" spans="1:7" ht="60">
      <c r="A15" s="21" t="s">
        <v>78</v>
      </c>
      <c r="B15" s="22" t="s">
        <v>69</v>
      </c>
      <c r="C15" s="27"/>
      <c r="D15" s="27"/>
      <c r="E15" s="27"/>
      <c r="F15" s="27"/>
    </row>
    <row r="16" spans="1:7" ht="30">
      <c r="A16" s="21" t="s">
        <v>79</v>
      </c>
      <c r="B16" s="22" t="s">
        <v>69</v>
      </c>
      <c r="C16" s="27"/>
      <c r="D16" s="27"/>
      <c r="E16" s="27"/>
      <c r="F16" s="27"/>
    </row>
    <row r="17" spans="1:7" ht="30">
      <c r="A17" s="21" t="s">
        <v>80</v>
      </c>
      <c r="B17" s="22" t="s">
        <v>69</v>
      </c>
      <c r="C17" s="27"/>
      <c r="D17" s="27"/>
      <c r="E17" s="27"/>
      <c r="F17" s="27"/>
      <c r="G17" s="40"/>
    </row>
    <row r="18" spans="1:7" ht="30">
      <c r="A18" s="21" t="s">
        <v>81</v>
      </c>
      <c r="B18" s="22" t="s">
        <v>82</v>
      </c>
      <c r="C18" s="27"/>
      <c r="D18" s="27"/>
      <c r="E18" s="27"/>
      <c r="F18" s="27"/>
    </row>
    <row r="19" spans="1:7" ht="28.5">
      <c r="A19" s="66" t="s">
        <v>83</v>
      </c>
      <c r="B19" s="67"/>
      <c r="C19" s="82"/>
      <c r="D19" s="82"/>
      <c r="E19" s="82"/>
      <c r="F19" s="82"/>
      <c r="G19" s="40"/>
    </row>
    <row r="20" spans="1:7" ht="30">
      <c r="A20" s="42" t="s">
        <v>84</v>
      </c>
      <c r="B20" s="22"/>
      <c r="C20" s="43"/>
      <c r="D20" s="43"/>
      <c r="E20" s="43"/>
      <c r="F20" s="43"/>
    </row>
    <row r="21" spans="1:7" ht="30">
      <c r="A21" s="21" t="s">
        <v>85</v>
      </c>
      <c r="B21" s="22" t="s">
        <v>47</v>
      </c>
      <c r="C21" s="27"/>
      <c r="D21" s="27"/>
      <c r="E21" s="27"/>
      <c r="F21" s="27"/>
    </row>
    <row r="22" spans="1:7" ht="15">
      <c r="A22" s="32" t="s">
        <v>86</v>
      </c>
      <c r="B22" s="33" t="s">
        <v>51</v>
      </c>
      <c r="C22" s="27"/>
      <c r="D22" s="27"/>
      <c r="E22" s="27"/>
      <c r="F22" s="27"/>
    </row>
    <row r="23" spans="1:7" ht="30">
      <c r="A23" s="42" t="s">
        <v>87</v>
      </c>
      <c r="B23" s="22"/>
      <c r="C23" s="43"/>
      <c r="D23" s="43"/>
      <c r="E23" s="43"/>
      <c r="F23" s="43"/>
      <c r="G23" s="40"/>
    </row>
    <row r="24" spans="1:7" ht="30">
      <c r="A24" s="21" t="s">
        <v>88</v>
      </c>
      <c r="B24" s="22" t="s">
        <v>47</v>
      </c>
      <c r="C24" s="27"/>
      <c r="D24" s="27"/>
      <c r="E24" s="27"/>
      <c r="F24" s="27"/>
    </row>
    <row r="25" spans="1:7" ht="15">
      <c r="A25" s="21" t="s">
        <v>89</v>
      </c>
      <c r="B25" s="22" t="s">
        <v>47</v>
      </c>
      <c r="C25" s="27"/>
      <c r="D25" s="27"/>
      <c r="E25" s="27"/>
      <c r="F25" s="27"/>
    </row>
    <row r="26" spans="1:7" ht="30">
      <c r="A26" s="21" t="s">
        <v>90</v>
      </c>
      <c r="B26" s="22" t="s">
        <v>47</v>
      </c>
      <c r="C26" s="27"/>
      <c r="D26" s="27"/>
      <c r="E26" s="27"/>
      <c r="F26" s="27"/>
    </row>
    <row r="27" spans="1:7" ht="15">
      <c r="A27" s="32" t="s">
        <v>91</v>
      </c>
      <c r="B27" s="33" t="s">
        <v>51</v>
      </c>
      <c r="C27" s="27"/>
      <c r="D27" s="27"/>
      <c r="E27" s="27"/>
      <c r="F27" s="27"/>
    </row>
    <row r="28" spans="1:7" ht="15">
      <c r="A28" s="21" t="s">
        <v>92</v>
      </c>
      <c r="B28" s="22" t="s">
        <v>47</v>
      </c>
      <c r="C28" s="27"/>
      <c r="D28" s="27"/>
      <c r="E28" s="27"/>
      <c r="F28" s="27"/>
    </row>
    <row r="29" spans="1:7" ht="15">
      <c r="A29" s="21" t="s">
        <v>93</v>
      </c>
      <c r="B29" s="22" t="s">
        <v>47</v>
      </c>
      <c r="C29" s="44"/>
      <c r="D29" s="44"/>
      <c r="E29" s="44"/>
      <c r="F29" s="44"/>
    </row>
    <row r="30" spans="1:7" ht="15">
      <c r="A30" s="21" t="s">
        <v>94</v>
      </c>
      <c r="B30" s="22" t="s">
        <v>47</v>
      </c>
      <c r="C30" s="44"/>
      <c r="D30" s="44"/>
      <c r="E30" s="44"/>
      <c r="F30" s="44"/>
    </row>
    <row r="31" spans="1:7" ht="27.75" customHeight="1">
      <c r="A31" s="46" t="s">
        <v>100</v>
      </c>
      <c r="B31" s="18"/>
      <c r="C31" s="19">
        <v>1.28</v>
      </c>
      <c r="D31" s="19">
        <v>1.28</v>
      </c>
      <c r="E31" s="19"/>
      <c r="F31" s="19"/>
    </row>
    <row r="32" spans="1:7" ht="21" customHeight="1">
      <c r="A32" s="21" t="s">
        <v>99</v>
      </c>
      <c r="B32" s="89"/>
      <c r="C32" s="90"/>
      <c r="D32" s="90"/>
      <c r="E32" s="90"/>
      <c r="F32" s="90"/>
    </row>
    <row r="33" spans="1:6" ht="73.5" customHeight="1">
      <c r="A33" s="17" t="s">
        <v>101</v>
      </c>
      <c r="B33" s="50" t="s">
        <v>102</v>
      </c>
      <c r="C33" s="19">
        <v>1.28</v>
      </c>
      <c r="D33" s="19"/>
      <c r="E33" s="19">
        <v>1.28</v>
      </c>
      <c r="F33" s="19"/>
    </row>
    <row r="34" spans="1:6" ht="25.5" customHeight="1">
      <c r="A34" s="105" t="s">
        <v>103</v>
      </c>
      <c r="B34" s="18" t="s">
        <v>168</v>
      </c>
      <c r="C34" s="106">
        <v>0</v>
      </c>
      <c r="D34" s="106"/>
      <c r="E34" s="106">
        <v>0</v>
      </c>
      <c r="F34" s="106"/>
    </row>
    <row r="35" spans="1:6" ht="27" customHeight="1">
      <c r="A35" s="105"/>
      <c r="B35" s="18" t="s">
        <v>105</v>
      </c>
      <c r="C35" s="107"/>
      <c r="D35" s="107"/>
      <c r="E35" s="107"/>
      <c r="F35" s="107"/>
    </row>
    <row r="36" spans="1:6" ht="33" customHeight="1">
      <c r="A36" s="51" t="s">
        <v>106</v>
      </c>
      <c r="B36" s="51"/>
      <c r="C36" s="16">
        <v>4.74</v>
      </c>
      <c r="D36" s="16">
        <v>1</v>
      </c>
      <c r="E36" s="16">
        <v>3.74</v>
      </c>
      <c r="F36" s="16"/>
    </row>
    <row r="37" spans="1:6" ht="27.75" customHeight="1">
      <c r="A37" s="32" t="s">
        <v>107</v>
      </c>
      <c r="B37" s="52"/>
      <c r="C37" s="44"/>
      <c r="D37" s="44"/>
      <c r="E37" s="44"/>
      <c r="F37" s="44"/>
    </row>
    <row r="38" spans="1:6" ht="78" customHeight="1">
      <c r="A38" s="32" t="s">
        <v>108</v>
      </c>
      <c r="B38" s="52"/>
      <c r="C38" s="44"/>
      <c r="D38" s="44"/>
      <c r="E38" s="44"/>
      <c r="F38" s="44"/>
    </row>
    <row r="39" spans="1:6" ht="33" customHeight="1">
      <c r="A39" s="32" t="s">
        <v>109</v>
      </c>
      <c r="B39" s="32"/>
      <c r="C39" s="27"/>
      <c r="D39" s="27"/>
      <c r="E39" s="27"/>
      <c r="F39" s="27"/>
    </row>
    <row r="40" spans="1:6" ht="23.25" customHeight="1">
      <c r="A40" s="32" t="s">
        <v>110</v>
      </c>
      <c r="B40" s="32"/>
      <c r="C40" s="27"/>
      <c r="D40" s="27"/>
      <c r="E40" s="27"/>
      <c r="F40" s="27"/>
    </row>
    <row r="41" spans="1:6" ht="29.25" customHeight="1">
      <c r="A41" s="32" t="s">
        <v>130</v>
      </c>
      <c r="B41" s="71"/>
      <c r="C41" s="43"/>
      <c r="D41" s="43"/>
      <c r="E41" s="43"/>
      <c r="F41" s="43"/>
    </row>
    <row r="42" spans="1:6" ht="36.75" customHeight="1">
      <c r="A42" s="51" t="s">
        <v>112</v>
      </c>
      <c r="B42" s="55" t="s">
        <v>113</v>
      </c>
      <c r="C42" s="16">
        <v>0</v>
      </c>
      <c r="D42" s="16"/>
      <c r="E42" s="16"/>
      <c r="F42" s="16">
        <v>0</v>
      </c>
    </row>
    <row r="43" spans="1:6" ht="35.25" customHeight="1">
      <c r="A43" s="51" t="s">
        <v>114</v>
      </c>
      <c r="B43" s="55"/>
      <c r="C43" s="16">
        <v>3.26</v>
      </c>
      <c r="D43" s="16"/>
      <c r="E43" s="16"/>
      <c r="F43" s="16">
        <v>3.26</v>
      </c>
    </row>
    <row r="44" spans="1:6" ht="15">
      <c r="A44" s="32" t="s">
        <v>115</v>
      </c>
      <c r="B44" s="33" t="s">
        <v>116</v>
      </c>
      <c r="C44" s="44"/>
      <c r="D44" s="44"/>
      <c r="E44" s="44"/>
      <c r="F44" s="44"/>
    </row>
    <row r="45" spans="1:6" ht="15">
      <c r="A45" s="32" t="s">
        <v>117</v>
      </c>
      <c r="B45" s="33" t="s">
        <v>116</v>
      </c>
      <c r="C45" s="44"/>
      <c r="D45" s="44"/>
      <c r="E45" s="44"/>
      <c r="F45" s="44"/>
    </row>
    <row r="46" spans="1:6" ht="15">
      <c r="A46" s="32" t="s">
        <v>118</v>
      </c>
      <c r="B46" s="33" t="s">
        <v>119</v>
      </c>
      <c r="C46" s="44"/>
      <c r="D46" s="44"/>
      <c r="E46" s="44"/>
      <c r="F46" s="44"/>
    </row>
    <row r="47" spans="1:6" ht="33" customHeight="1">
      <c r="A47" s="115" t="s">
        <v>121</v>
      </c>
      <c r="B47" s="115"/>
      <c r="C47" s="23">
        <f>C12+C36+C42+C43</f>
        <v>14.700000000000001</v>
      </c>
      <c r="D47" s="23">
        <f>D12+D36+D42+D43</f>
        <v>2.2800000000000002</v>
      </c>
      <c r="E47" s="23">
        <f>E12+E36+E42+E43</f>
        <v>9.16</v>
      </c>
      <c r="F47" s="23">
        <f>F12+F36+F42+F43</f>
        <v>3.26</v>
      </c>
    </row>
    <row r="48" spans="1:6">
      <c r="C48" s="6"/>
      <c r="D48" s="45"/>
      <c r="E48" s="60"/>
    </row>
  </sheetData>
  <mergeCells count="16">
    <mergeCell ref="D7:E7"/>
    <mergeCell ref="A47:B47"/>
    <mergeCell ref="A10:A11"/>
    <mergeCell ref="D10:F10"/>
    <mergeCell ref="A34:A35"/>
    <mergeCell ref="C34:C35"/>
    <mergeCell ref="D34:D35"/>
    <mergeCell ref="E34:E35"/>
    <mergeCell ref="F34:F35"/>
    <mergeCell ref="D4:E6"/>
    <mergeCell ref="A5:C5"/>
    <mergeCell ref="A6:C6"/>
    <mergeCell ref="A1:C1"/>
    <mergeCell ref="A2:C2"/>
    <mergeCell ref="A3:C3"/>
    <mergeCell ref="A4:C4"/>
  </mergeCells>
  <phoneticPr fontId="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39"/>
  <sheetViews>
    <sheetView topLeftCell="A31" workbookViewId="0">
      <selection activeCell="H33" sqref="H33:H35"/>
    </sheetView>
  </sheetViews>
  <sheetFormatPr defaultRowHeight="12.75"/>
  <cols>
    <col min="1" max="1" width="62.85546875" style="6" customWidth="1"/>
    <col min="2" max="2" width="25.140625" style="6" customWidth="1"/>
    <col min="3" max="3" width="17" style="59" customWidth="1"/>
    <col min="4" max="4" width="13.85546875" style="6" customWidth="1"/>
    <col min="5" max="5" width="13.7109375" style="6" customWidth="1"/>
    <col min="6" max="6" width="16.85546875" style="6" customWidth="1"/>
    <col min="7" max="16384" width="9.140625" style="6"/>
  </cols>
  <sheetData>
    <row r="1" spans="1:6" ht="14.25">
      <c r="A1" s="116"/>
      <c r="B1" s="116"/>
      <c r="C1" s="116"/>
      <c r="D1" s="116"/>
      <c r="E1" s="116"/>
      <c r="F1" s="116"/>
    </row>
    <row r="2" spans="1:6" ht="14.25">
      <c r="A2" s="116" t="s">
        <v>22</v>
      </c>
      <c r="B2" s="116"/>
      <c r="C2" s="116"/>
      <c r="D2" s="116"/>
      <c r="E2" s="116"/>
      <c r="F2" s="116"/>
    </row>
    <row r="3" spans="1:6" ht="14.25">
      <c r="A3" s="116" t="s">
        <v>23</v>
      </c>
      <c r="B3" s="116"/>
      <c r="C3" s="116"/>
      <c r="D3" s="116"/>
      <c r="E3" s="116"/>
      <c r="F3" s="116"/>
    </row>
    <row r="4" spans="1:6" ht="14.25" customHeight="1">
      <c r="A4" s="116" t="s">
        <v>24</v>
      </c>
      <c r="B4" s="116"/>
      <c r="C4" s="116"/>
      <c r="D4" s="116"/>
      <c r="E4" s="116"/>
      <c r="F4" s="116"/>
    </row>
    <row r="5" spans="1:6" ht="14.25" customHeight="1">
      <c r="A5" s="116" t="s">
        <v>25</v>
      </c>
      <c r="B5" s="116"/>
      <c r="C5" s="116"/>
      <c r="D5" s="116"/>
      <c r="E5" s="116"/>
      <c r="F5" s="116"/>
    </row>
    <row r="6" spans="1:6" ht="14.25" customHeight="1">
      <c r="A6" s="114" t="s">
        <v>169</v>
      </c>
      <c r="B6" s="114"/>
      <c r="C6" s="114"/>
      <c r="D6" s="114"/>
      <c r="E6" s="114"/>
      <c r="F6" s="114"/>
    </row>
    <row r="7" spans="1:6" ht="15">
      <c r="A7" s="8" t="s">
        <v>170</v>
      </c>
      <c r="B7" s="8"/>
      <c r="C7" s="9"/>
      <c r="D7" s="118"/>
      <c r="E7" s="118"/>
    </row>
    <row r="8" spans="1:6" ht="15">
      <c r="A8" s="8" t="s">
        <v>124</v>
      </c>
      <c r="B8" s="8"/>
      <c r="C8" s="9"/>
      <c r="D8" s="8"/>
      <c r="E8" s="8"/>
    </row>
    <row r="9" spans="1:6" ht="15">
      <c r="A9" s="8" t="s">
        <v>125</v>
      </c>
      <c r="B9" s="8"/>
      <c r="C9" s="9"/>
      <c r="D9" s="8"/>
      <c r="E9" s="8"/>
    </row>
    <row r="10" spans="1:6" ht="16.5" customHeight="1">
      <c r="A10" s="86" t="s">
        <v>31</v>
      </c>
      <c r="B10" s="86" t="s">
        <v>159</v>
      </c>
      <c r="C10" s="12" t="s">
        <v>35</v>
      </c>
      <c r="D10" s="108" t="s">
        <v>34</v>
      </c>
      <c r="E10" s="108"/>
      <c r="F10" s="108"/>
    </row>
    <row r="11" spans="1:6" ht="29.25" customHeight="1">
      <c r="A11" s="86"/>
      <c r="B11" s="86" t="s">
        <v>160</v>
      </c>
      <c r="C11" s="12" t="s">
        <v>161</v>
      </c>
      <c r="D11" s="13" t="s">
        <v>36</v>
      </c>
      <c r="E11" s="13" t="s">
        <v>37</v>
      </c>
      <c r="F11" s="13" t="s">
        <v>38</v>
      </c>
    </row>
    <row r="12" spans="1:6" ht="28.5">
      <c r="A12" s="14" t="s">
        <v>39</v>
      </c>
      <c r="B12" s="15"/>
      <c r="C12" s="16">
        <f>C13+C16+C21+C24+C25+C26</f>
        <v>3.4000000000000004</v>
      </c>
      <c r="D12" s="16">
        <f>D13+D16+D21+D24+D25+D26</f>
        <v>1.28</v>
      </c>
      <c r="E12" s="16">
        <f>E13+E16+E21+E24+E25+E26</f>
        <v>2.12</v>
      </c>
      <c r="F12" s="16"/>
    </row>
    <row r="13" spans="1:6" ht="28.5">
      <c r="A13" s="17" t="s">
        <v>75</v>
      </c>
      <c r="B13" s="38"/>
      <c r="C13" s="39">
        <v>0.84</v>
      </c>
      <c r="D13" s="39"/>
      <c r="E13" s="39">
        <v>0.84</v>
      </c>
      <c r="F13" s="39"/>
    </row>
    <row r="14" spans="1:6" ht="30">
      <c r="A14" s="21" t="s">
        <v>171</v>
      </c>
      <c r="B14" s="22" t="s">
        <v>69</v>
      </c>
      <c r="C14" s="27"/>
      <c r="D14" s="27"/>
      <c r="E14" s="27"/>
      <c r="F14" s="27"/>
    </row>
    <row r="15" spans="1:6" ht="30">
      <c r="A15" s="21" t="s">
        <v>81</v>
      </c>
      <c r="B15" s="22" t="s">
        <v>82</v>
      </c>
      <c r="C15" s="27"/>
      <c r="D15" s="27"/>
      <c r="E15" s="27"/>
      <c r="F15" s="27"/>
    </row>
    <row r="16" spans="1:6" ht="15.75" customHeight="1">
      <c r="A16" s="66" t="s">
        <v>83</v>
      </c>
      <c r="B16" s="67"/>
      <c r="C16" s="82"/>
      <c r="D16" s="82"/>
      <c r="E16" s="82"/>
      <c r="F16" s="82"/>
    </row>
    <row r="17" spans="1:6" ht="16.5" customHeight="1">
      <c r="A17" s="42" t="s">
        <v>84</v>
      </c>
      <c r="B17" s="22"/>
      <c r="C17" s="43"/>
      <c r="D17" s="43"/>
      <c r="E17" s="43"/>
      <c r="F17" s="43"/>
    </row>
    <row r="18" spans="1:6" ht="15">
      <c r="A18" s="32" t="s">
        <v>86</v>
      </c>
      <c r="B18" s="33" t="s">
        <v>51</v>
      </c>
      <c r="C18" s="27"/>
      <c r="D18" s="27"/>
      <c r="E18" s="27"/>
      <c r="F18" s="27"/>
    </row>
    <row r="19" spans="1:6" ht="18.75" customHeight="1">
      <c r="A19" s="42" t="s">
        <v>87</v>
      </c>
      <c r="B19" s="22"/>
      <c r="C19" s="43"/>
      <c r="D19" s="43"/>
      <c r="E19" s="43"/>
      <c r="F19" s="43"/>
    </row>
    <row r="20" spans="1:6" ht="15">
      <c r="A20" s="32" t="s">
        <v>91</v>
      </c>
      <c r="B20" s="33" t="s">
        <v>51</v>
      </c>
      <c r="C20" s="27"/>
      <c r="D20" s="27"/>
      <c r="E20" s="27"/>
      <c r="F20" s="27"/>
    </row>
    <row r="21" spans="1:6" ht="15">
      <c r="A21" s="42" t="s">
        <v>127</v>
      </c>
      <c r="B21" s="22"/>
      <c r="C21" s="43"/>
      <c r="D21" s="43"/>
      <c r="E21" s="43"/>
      <c r="F21" s="43"/>
    </row>
    <row r="22" spans="1:6" ht="15">
      <c r="A22" s="21" t="s">
        <v>172</v>
      </c>
      <c r="B22" s="22" t="s">
        <v>98</v>
      </c>
      <c r="C22" s="91"/>
      <c r="D22" s="91"/>
      <c r="E22" s="91"/>
      <c r="F22" s="91"/>
    </row>
    <row r="23" spans="1:6" ht="15">
      <c r="A23" s="21" t="s">
        <v>99</v>
      </c>
      <c r="B23" s="22"/>
      <c r="C23" s="91"/>
      <c r="D23" s="91"/>
      <c r="E23" s="91"/>
      <c r="F23" s="91"/>
    </row>
    <row r="24" spans="1:6" ht="21" customHeight="1">
      <c r="A24" s="47" t="s">
        <v>100</v>
      </c>
      <c r="B24" s="48"/>
      <c r="C24" s="49">
        <v>1.28</v>
      </c>
      <c r="D24" s="49">
        <v>1.28</v>
      </c>
      <c r="E24" s="49"/>
      <c r="F24" s="49"/>
    </row>
    <row r="25" spans="1:6" ht="73.5" customHeight="1">
      <c r="A25" s="17" t="s">
        <v>101</v>
      </c>
      <c r="B25" s="50" t="s">
        <v>102</v>
      </c>
      <c r="C25" s="19">
        <v>1.28</v>
      </c>
      <c r="D25" s="19"/>
      <c r="E25" s="19">
        <v>1.28</v>
      </c>
      <c r="F25" s="19"/>
    </row>
    <row r="26" spans="1:6" ht="31.5" customHeight="1">
      <c r="A26" s="105" t="s">
        <v>103</v>
      </c>
      <c r="B26" s="18" t="s">
        <v>104</v>
      </c>
      <c r="C26" s="106">
        <v>0</v>
      </c>
      <c r="D26" s="106"/>
      <c r="E26" s="106">
        <v>0</v>
      </c>
      <c r="F26" s="106"/>
    </row>
    <row r="27" spans="1:6" ht="17.25" customHeight="1">
      <c r="A27" s="105"/>
      <c r="B27" s="18" t="s">
        <v>105</v>
      </c>
      <c r="C27" s="107"/>
      <c r="D27" s="107"/>
      <c r="E27" s="107"/>
      <c r="F27" s="107"/>
    </row>
    <row r="28" spans="1:6" ht="33" customHeight="1">
      <c r="A28" s="51" t="s">
        <v>106</v>
      </c>
      <c r="B28" s="51"/>
      <c r="C28" s="16">
        <v>1.24</v>
      </c>
      <c r="D28" s="16">
        <v>1</v>
      </c>
      <c r="E28" s="16">
        <v>0.24</v>
      </c>
      <c r="F28" s="16"/>
    </row>
    <row r="29" spans="1:6" ht="19.5" customHeight="1">
      <c r="A29" s="32" t="s">
        <v>107</v>
      </c>
      <c r="B29" s="52"/>
      <c r="C29" s="44"/>
      <c r="D29" s="44"/>
      <c r="E29" s="44"/>
      <c r="F29" s="44"/>
    </row>
    <row r="30" spans="1:6" ht="33" customHeight="1">
      <c r="A30" s="32" t="s">
        <v>109</v>
      </c>
      <c r="B30" s="32"/>
      <c r="C30" s="27"/>
      <c r="D30" s="27"/>
      <c r="E30" s="27"/>
      <c r="F30" s="27"/>
    </row>
    <row r="31" spans="1:6" ht="18" customHeight="1">
      <c r="A31" s="32" t="s">
        <v>110</v>
      </c>
      <c r="B31" s="32"/>
      <c r="C31" s="27"/>
      <c r="D31" s="27"/>
      <c r="E31" s="27"/>
      <c r="F31" s="27"/>
    </row>
    <row r="32" spans="1:6" ht="36.75" customHeight="1">
      <c r="A32" s="51" t="s">
        <v>112</v>
      </c>
      <c r="B32" s="55" t="s">
        <v>113</v>
      </c>
      <c r="C32" s="16">
        <v>0</v>
      </c>
      <c r="D32" s="16"/>
      <c r="E32" s="16"/>
      <c r="F32" s="16"/>
    </row>
    <row r="33" spans="1:6" ht="35.25" customHeight="1">
      <c r="A33" s="51" t="s">
        <v>114</v>
      </c>
      <c r="B33" s="55"/>
      <c r="C33" s="16">
        <v>3.26</v>
      </c>
      <c r="D33" s="16"/>
      <c r="E33" s="16"/>
      <c r="F33" s="16">
        <v>3.26</v>
      </c>
    </row>
    <row r="34" spans="1:6" ht="35.25" customHeight="1">
      <c r="A34" s="51" t="s">
        <v>173</v>
      </c>
      <c r="B34" s="55"/>
      <c r="C34" s="16">
        <v>24</v>
      </c>
      <c r="D34" s="16"/>
      <c r="E34" s="16"/>
      <c r="F34" s="16">
        <v>24</v>
      </c>
    </row>
    <row r="35" spans="1:6" ht="15">
      <c r="A35" s="32" t="s">
        <v>115</v>
      </c>
      <c r="B35" s="33" t="s">
        <v>116</v>
      </c>
      <c r="C35" s="44"/>
      <c r="D35" s="44"/>
      <c r="E35" s="44"/>
      <c r="F35" s="44"/>
    </row>
    <row r="36" spans="1:6" ht="15">
      <c r="A36" s="32" t="s">
        <v>117</v>
      </c>
      <c r="B36" s="33" t="s">
        <v>116</v>
      </c>
      <c r="C36" s="44"/>
      <c r="D36" s="44"/>
      <c r="E36" s="44"/>
      <c r="F36" s="44"/>
    </row>
    <row r="37" spans="1:6" ht="15">
      <c r="A37" s="32" t="s">
        <v>118</v>
      </c>
      <c r="B37" s="33" t="s">
        <v>119</v>
      </c>
      <c r="C37" s="44"/>
      <c r="D37" s="44"/>
      <c r="E37" s="44"/>
      <c r="F37" s="44"/>
    </row>
    <row r="38" spans="1:6" ht="33" customHeight="1">
      <c r="A38" s="115" t="s">
        <v>121</v>
      </c>
      <c r="B38" s="115"/>
      <c r="C38" s="23">
        <f>C12+C28+C32+C33+C34</f>
        <v>31.9</v>
      </c>
      <c r="D38" s="23">
        <f>D12+D28+D32+D33+D34</f>
        <v>2.2800000000000002</v>
      </c>
      <c r="E38" s="23">
        <f>E12+E28+E32+E33+E34</f>
        <v>2.3600000000000003</v>
      </c>
      <c r="F38" s="23">
        <f>F12+F28+F32+F33+F34</f>
        <v>27.259999999999998</v>
      </c>
    </row>
    <row r="39" spans="1:6">
      <c r="C39" s="6"/>
      <c r="D39" s="45"/>
      <c r="E39" s="60"/>
    </row>
  </sheetData>
  <mergeCells count="14">
    <mergeCell ref="A38:B38"/>
    <mergeCell ref="A26:A27"/>
    <mergeCell ref="C26:C27"/>
    <mergeCell ref="D26:D27"/>
    <mergeCell ref="E26:E27"/>
    <mergeCell ref="D7:E7"/>
    <mergeCell ref="D10:F10"/>
    <mergeCell ref="F26:F27"/>
    <mergeCell ref="A6:F6"/>
    <mergeCell ref="A1:F1"/>
    <mergeCell ref="A2:F2"/>
    <mergeCell ref="A3:F3"/>
    <mergeCell ref="A4:F4"/>
    <mergeCell ref="A5:F5"/>
  </mergeCells>
  <phoneticPr fontId="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общая</vt:lpstr>
      <vt:lpstr>Бочкина 14А</vt:lpstr>
      <vt:lpstr>Школьная 14</vt:lpstr>
      <vt:lpstr>Чкалова 37Б</vt:lpstr>
      <vt:lpstr>Корчагина 1</vt:lpstr>
      <vt:lpstr>Корчагина 4</vt:lpstr>
      <vt:lpstr>Корчагина 7</vt:lpstr>
      <vt:lpstr>ДПР 1</vt:lpstr>
      <vt:lpstr>ДПР 2</vt:lpstr>
      <vt:lpstr>ДПР 3</vt:lpstr>
      <vt:lpstr>Гаражная 1</vt:lpstr>
      <vt:lpstr>Студенческий</vt:lpstr>
      <vt:lpstr>Лист12</vt:lpstr>
      <vt:lpstr>Лист13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2015-10-19T03:47:44Z</dcterms:modified>
</cp:coreProperties>
</file>